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shwar Sharma\Downloads\RO Website\"/>
    </mc:Choice>
  </mc:AlternateContent>
  <bookViews>
    <workbookView xWindow="0" yWindow="0" windowWidth="24000" windowHeight="96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M59" i="1" l="1"/>
  <c r="DL59" i="1"/>
  <c r="DN59" i="1" s="1"/>
  <c r="DK59" i="1"/>
  <c r="DH59" i="1"/>
  <c r="DE59" i="1"/>
  <c r="DB59" i="1"/>
  <c r="CY59" i="1"/>
  <c r="CV59" i="1"/>
  <c r="CO59" i="1"/>
  <c r="CN59" i="1"/>
  <c r="BX59" i="1"/>
  <c r="BW59" i="1"/>
  <c r="BV59" i="1"/>
  <c r="BS59" i="1"/>
  <c r="BY59" i="1" s="1"/>
  <c r="BL59" i="1"/>
  <c r="BI59" i="1"/>
  <c r="BB59" i="1"/>
  <c r="BA59" i="1"/>
  <c r="AZ59" i="1"/>
  <c r="AY59" i="1"/>
  <c r="AU59" i="1"/>
  <c r="AQ59" i="1"/>
  <c r="AP59" i="1"/>
  <c r="AO59" i="1"/>
  <c r="AN59" i="1"/>
  <c r="AJ59" i="1"/>
  <c r="AF59" i="1"/>
  <c r="AA59" i="1"/>
  <c r="CR59" i="1" s="1"/>
  <c r="DQ59" i="1" s="1"/>
  <c r="Z59" i="1"/>
  <c r="Y59" i="1"/>
  <c r="U59" i="1"/>
  <c r="Q59" i="1"/>
  <c r="M59" i="1"/>
  <c r="I59" i="1"/>
  <c r="DR58" i="1"/>
  <c r="DM58" i="1"/>
  <c r="DL58" i="1"/>
  <c r="DN58" i="1" s="1"/>
  <c r="DK58" i="1"/>
  <c r="DH58" i="1"/>
  <c r="DE58" i="1"/>
  <c r="DB58" i="1"/>
  <c r="CY58" i="1"/>
  <c r="CV58" i="1"/>
  <c r="CO58" i="1"/>
  <c r="CN58" i="1"/>
  <c r="BX58" i="1"/>
  <c r="BW58" i="1"/>
  <c r="BV58" i="1"/>
  <c r="BS58" i="1"/>
  <c r="BL58" i="1"/>
  <c r="BI58" i="1"/>
  <c r="BY58" i="1" s="1"/>
  <c r="BB58" i="1"/>
  <c r="BA58" i="1"/>
  <c r="AZ58" i="1"/>
  <c r="AY58" i="1"/>
  <c r="AU58" i="1"/>
  <c r="AP58" i="1"/>
  <c r="AO58" i="1"/>
  <c r="AQ58" i="1" s="1"/>
  <c r="AN58" i="1"/>
  <c r="AJ58" i="1"/>
  <c r="AF58" i="1"/>
  <c r="AA58" i="1"/>
  <c r="AB58" i="1" s="1"/>
  <c r="Z58" i="1"/>
  <c r="CQ58" i="1" s="1"/>
  <c r="DP58" i="1" s="1"/>
  <c r="Y58" i="1"/>
  <c r="U58" i="1"/>
  <c r="Q58" i="1"/>
  <c r="CS58" i="1" s="1"/>
  <c r="M58" i="1"/>
  <c r="I58" i="1"/>
  <c r="DM57" i="1"/>
  <c r="DN57" i="1" s="1"/>
  <c r="DL57" i="1"/>
  <c r="DK57" i="1"/>
  <c r="DH57" i="1"/>
  <c r="DE57" i="1"/>
  <c r="DB57" i="1"/>
  <c r="CY57" i="1"/>
  <c r="CV57" i="1"/>
  <c r="CP57" i="1"/>
  <c r="CO57" i="1"/>
  <c r="DW57" i="1" s="1"/>
  <c r="CN57" i="1"/>
  <c r="BX57" i="1"/>
  <c r="BW57" i="1"/>
  <c r="BV57" i="1"/>
  <c r="BS57" i="1"/>
  <c r="BL57" i="1"/>
  <c r="BI57" i="1"/>
  <c r="BY57" i="1" s="1"/>
  <c r="BA57" i="1"/>
  <c r="AZ57" i="1"/>
  <c r="BB57" i="1" s="1"/>
  <c r="AY57" i="1"/>
  <c r="AU57" i="1"/>
  <c r="AP57" i="1"/>
  <c r="AO57" i="1"/>
  <c r="AQ57" i="1" s="1"/>
  <c r="AN57" i="1"/>
  <c r="AJ57" i="1"/>
  <c r="AF57" i="1"/>
  <c r="AB57" i="1"/>
  <c r="AA57" i="1"/>
  <c r="CR57" i="1" s="1"/>
  <c r="DQ57" i="1" s="1"/>
  <c r="Z57" i="1"/>
  <c r="CQ57" i="1" s="1"/>
  <c r="Y57" i="1"/>
  <c r="U57" i="1"/>
  <c r="Q57" i="1"/>
  <c r="M57" i="1"/>
  <c r="I57" i="1"/>
  <c r="DN56" i="1"/>
  <c r="DM56" i="1"/>
  <c r="DL56" i="1"/>
  <c r="DK56" i="1"/>
  <c r="DH56" i="1"/>
  <c r="DE56" i="1"/>
  <c r="DB56" i="1"/>
  <c r="CY56" i="1"/>
  <c r="CV56" i="1"/>
  <c r="CP56" i="1"/>
  <c r="CO56" i="1"/>
  <c r="CN56" i="1"/>
  <c r="BX56" i="1"/>
  <c r="BW56" i="1"/>
  <c r="BV56" i="1"/>
  <c r="BS56" i="1"/>
  <c r="BY56" i="1" s="1"/>
  <c r="BL56" i="1"/>
  <c r="BI56" i="1"/>
  <c r="BA56" i="1"/>
  <c r="AZ56" i="1"/>
  <c r="BB56" i="1" s="1"/>
  <c r="AY56" i="1"/>
  <c r="AU56" i="1"/>
  <c r="AP56" i="1"/>
  <c r="AQ56" i="1" s="1"/>
  <c r="AO56" i="1"/>
  <c r="AN56" i="1"/>
  <c r="AJ56" i="1"/>
  <c r="AF56" i="1"/>
  <c r="AA56" i="1"/>
  <c r="Z56" i="1"/>
  <c r="AB56" i="1" s="1"/>
  <c r="Y56" i="1"/>
  <c r="U56" i="1"/>
  <c r="Q56" i="1"/>
  <c r="M56" i="1"/>
  <c r="I56" i="1"/>
  <c r="DM55" i="1"/>
  <c r="DL55" i="1"/>
  <c r="DN55" i="1" s="1"/>
  <c r="DK55" i="1"/>
  <c r="DH55" i="1"/>
  <c r="DE55" i="1"/>
  <c r="DB55" i="1"/>
  <c r="CY55" i="1"/>
  <c r="CV55" i="1"/>
  <c r="CQ55" i="1"/>
  <c r="CO55" i="1"/>
  <c r="CN55" i="1"/>
  <c r="BX55" i="1"/>
  <c r="BW55" i="1"/>
  <c r="BV55" i="1"/>
  <c r="BS55" i="1"/>
  <c r="BY55" i="1" s="1"/>
  <c r="BL55" i="1"/>
  <c r="BI55" i="1"/>
  <c r="BA55" i="1"/>
  <c r="BB55" i="1" s="1"/>
  <c r="AZ55" i="1"/>
  <c r="AY55" i="1"/>
  <c r="AU55" i="1"/>
  <c r="AQ55" i="1"/>
  <c r="AP55" i="1"/>
  <c r="AO55" i="1"/>
  <c r="AN55" i="1"/>
  <c r="AJ55" i="1"/>
  <c r="AF55" i="1"/>
  <c r="AA55" i="1"/>
  <c r="Z55" i="1"/>
  <c r="AB55" i="1" s="1"/>
  <c r="Y55" i="1"/>
  <c r="U55" i="1"/>
  <c r="Q55" i="1"/>
  <c r="M55" i="1"/>
  <c r="I55" i="1"/>
  <c r="CS55" i="1" s="1"/>
  <c r="DR55" i="1" s="1"/>
  <c r="DM54" i="1"/>
  <c r="DL54" i="1"/>
  <c r="DK54" i="1"/>
  <c r="DH54" i="1"/>
  <c r="DE54" i="1"/>
  <c r="DB54" i="1"/>
  <c r="CY54" i="1"/>
  <c r="CV54" i="1"/>
  <c r="CS54" i="1"/>
  <c r="DR54" i="1" s="1"/>
  <c r="CO54" i="1"/>
  <c r="CN54" i="1"/>
  <c r="CP54" i="1" s="1"/>
  <c r="BX54" i="1"/>
  <c r="BW54" i="1"/>
  <c r="BV54" i="1"/>
  <c r="BS54" i="1"/>
  <c r="BL54" i="1"/>
  <c r="BI54" i="1"/>
  <c r="BY54" i="1" s="1"/>
  <c r="BB54" i="1"/>
  <c r="BA54" i="1"/>
  <c r="AZ54" i="1"/>
  <c r="AY54" i="1"/>
  <c r="AU54" i="1"/>
  <c r="AP54" i="1"/>
  <c r="AO54" i="1"/>
  <c r="AQ54" i="1" s="1"/>
  <c r="AN54" i="1"/>
  <c r="AJ54" i="1"/>
  <c r="AF54" i="1"/>
  <c r="AB54" i="1"/>
  <c r="AA54" i="1"/>
  <c r="CR54" i="1" s="1"/>
  <c r="DQ54" i="1" s="1"/>
  <c r="Z54" i="1"/>
  <c r="Y54" i="1"/>
  <c r="U54" i="1"/>
  <c r="Q54" i="1"/>
  <c r="M54" i="1"/>
  <c r="I54" i="1"/>
  <c r="DN53" i="1"/>
  <c r="DM53" i="1"/>
  <c r="DL53" i="1"/>
  <c r="DK53" i="1"/>
  <c r="DH53" i="1"/>
  <c r="DE53" i="1"/>
  <c r="DB53" i="1"/>
  <c r="CY53" i="1"/>
  <c r="CV53" i="1"/>
  <c r="CO53" i="1"/>
  <c r="CP53" i="1" s="1"/>
  <c r="CN53" i="1"/>
  <c r="BX53" i="1"/>
  <c r="BW53" i="1"/>
  <c r="BV53" i="1"/>
  <c r="BS53" i="1"/>
  <c r="BL53" i="1"/>
  <c r="BI53" i="1"/>
  <c r="BY53" i="1" s="1"/>
  <c r="BA53" i="1"/>
  <c r="AZ53" i="1"/>
  <c r="BB53" i="1" s="1"/>
  <c r="AY53" i="1"/>
  <c r="AU53" i="1"/>
  <c r="AP53" i="1"/>
  <c r="AO53" i="1"/>
  <c r="AQ53" i="1" s="1"/>
  <c r="AN53" i="1"/>
  <c r="AJ53" i="1"/>
  <c r="AF53" i="1"/>
  <c r="AB53" i="1"/>
  <c r="AA53" i="1"/>
  <c r="Z53" i="1"/>
  <c r="Y53" i="1"/>
  <c r="U53" i="1"/>
  <c r="Q53" i="1"/>
  <c r="M53" i="1"/>
  <c r="I53" i="1"/>
  <c r="DN52" i="1"/>
  <c r="DM52" i="1"/>
  <c r="DL52" i="1"/>
  <c r="DK52" i="1"/>
  <c r="DH52" i="1"/>
  <c r="DE52" i="1"/>
  <c r="DB52" i="1"/>
  <c r="CY52" i="1"/>
  <c r="CV52" i="1"/>
  <c r="CP52" i="1"/>
  <c r="CO52" i="1"/>
  <c r="CN52" i="1"/>
  <c r="BX52" i="1"/>
  <c r="BW52" i="1"/>
  <c r="BV52" i="1"/>
  <c r="BS52" i="1"/>
  <c r="BY52" i="1" s="1"/>
  <c r="BL52" i="1"/>
  <c r="BI52" i="1"/>
  <c r="BA52" i="1"/>
  <c r="AZ52" i="1"/>
  <c r="AY52" i="1"/>
  <c r="AU52" i="1"/>
  <c r="AQ52" i="1"/>
  <c r="AP52" i="1"/>
  <c r="AO52" i="1"/>
  <c r="AN52" i="1"/>
  <c r="AJ52" i="1"/>
  <c r="AF52" i="1"/>
  <c r="AA52" i="1"/>
  <c r="Z52" i="1"/>
  <c r="AB52" i="1" s="1"/>
  <c r="Y52" i="1"/>
  <c r="U52" i="1"/>
  <c r="Q52" i="1"/>
  <c r="M52" i="1"/>
  <c r="I52" i="1"/>
  <c r="CS52" i="1" s="1"/>
  <c r="DM51" i="1"/>
  <c r="DL51" i="1"/>
  <c r="DN51" i="1" s="1"/>
  <c r="DK51" i="1"/>
  <c r="DH51" i="1"/>
  <c r="DE51" i="1"/>
  <c r="DB51" i="1"/>
  <c r="CY51" i="1"/>
  <c r="CV51" i="1"/>
  <c r="CO51" i="1"/>
  <c r="CN51" i="1"/>
  <c r="BX51" i="1"/>
  <c r="BW51" i="1"/>
  <c r="BV51" i="1"/>
  <c r="BS51" i="1"/>
  <c r="BY51" i="1" s="1"/>
  <c r="BL51" i="1"/>
  <c r="BI51" i="1"/>
  <c r="BB51" i="1"/>
  <c r="BA51" i="1"/>
  <c r="AZ51" i="1"/>
  <c r="AY51" i="1"/>
  <c r="AU51" i="1"/>
  <c r="AQ51" i="1"/>
  <c r="AP51" i="1"/>
  <c r="AO51" i="1"/>
  <c r="AN51" i="1"/>
  <c r="AJ51" i="1"/>
  <c r="AF51" i="1"/>
  <c r="AA51" i="1"/>
  <c r="CR51" i="1" s="1"/>
  <c r="DQ51" i="1" s="1"/>
  <c r="Z51" i="1"/>
  <c r="Y51" i="1"/>
  <c r="U51" i="1"/>
  <c r="Q51" i="1"/>
  <c r="M51" i="1"/>
  <c r="I51" i="1"/>
  <c r="DM50" i="1"/>
  <c r="DL50" i="1"/>
  <c r="DN50" i="1" s="1"/>
  <c r="DK50" i="1"/>
  <c r="DH50" i="1"/>
  <c r="DE50" i="1"/>
  <c r="DB50" i="1"/>
  <c r="CY50" i="1"/>
  <c r="CV50" i="1"/>
  <c r="CO50" i="1"/>
  <c r="CN50" i="1"/>
  <c r="DV50" i="1" s="1"/>
  <c r="BX50" i="1"/>
  <c r="BW50" i="1"/>
  <c r="BV50" i="1"/>
  <c r="BS50" i="1"/>
  <c r="BL50" i="1"/>
  <c r="BI50" i="1"/>
  <c r="BY50" i="1" s="1"/>
  <c r="BB50" i="1"/>
  <c r="BA50" i="1"/>
  <c r="AZ50" i="1"/>
  <c r="AY50" i="1"/>
  <c r="AU50" i="1"/>
  <c r="AP50" i="1"/>
  <c r="AO50" i="1"/>
  <c r="AQ50" i="1" s="1"/>
  <c r="AN50" i="1"/>
  <c r="AJ50" i="1"/>
  <c r="AF50" i="1"/>
  <c r="AA50" i="1"/>
  <c r="AB50" i="1" s="1"/>
  <c r="Z50" i="1"/>
  <c r="CQ50" i="1" s="1"/>
  <c r="DP50" i="1" s="1"/>
  <c r="Y50" i="1"/>
  <c r="U50" i="1"/>
  <c r="Q50" i="1"/>
  <c r="CS50" i="1" s="1"/>
  <c r="DR50" i="1" s="1"/>
  <c r="M50" i="1"/>
  <c r="I50" i="1"/>
  <c r="DM49" i="1"/>
  <c r="DN49" i="1" s="1"/>
  <c r="DL49" i="1"/>
  <c r="DK49" i="1"/>
  <c r="DH49" i="1"/>
  <c r="DE49" i="1"/>
  <c r="DB49" i="1"/>
  <c r="CY49" i="1"/>
  <c r="CV49" i="1"/>
  <c r="CP49" i="1"/>
  <c r="CO49" i="1"/>
  <c r="DW49" i="1" s="1"/>
  <c r="CN49" i="1"/>
  <c r="BX49" i="1"/>
  <c r="BW49" i="1"/>
  <c r="BV49" i="1"/>
  <c r="BS49" i="1"/>
  <c r="BL49" i="1"/>
  <c r="BI49" i="1"/>
  <c r="BY49" i="1" s="1"/>
  <c r="BA49" i="1"/>
  <c r="AZ49" i="1"/>
  <c r="BB49" i="1" s="1"/>
  <c r="AY49" i="1"/>
  <c r="AU49" i="1"/>
  <c r="AP49" i="1"/>
  <c r="AO49" i="1"/>
  <c r="AQ49" i="1" s="1"/>
  <c r="AN49" i="1"/>
  <c r="AJ49" i="1"/>
  <c r="AF49" i="1"/>
  <c r="AB49" i="1"/>
  <c r="AA49" i="1"/>
  <c r="CR49" i="1" s="1"/>
  <c r="DQ49" i="1" s="1"/>
  <c r="Z49" i="1"/>
  <c r="CQ49" i="1" s="1"/>
  <c r="Y49" i="1"/>
  <c r="U49" i="1"/>
  <c r="Q49" i="1"/>
  <c r="M49" i="1"/>
  <c r="I49" i="1"/>
  <c r="DN48" i="1"/>
  <c r="DM48" i="1"/>
  <c r="DL48" i="1"/>
  <c r="DK48" i="1"/>
  <c r="DH48" i="1"/>
  <c r="DE48" i="1"/>
  <c r="DB48" i="1"/>
  <c r="CY48" i="1"/>
  <c r="CV48" i="1"/>
  <c r="CP48" i="1"/>
  <c r="CO48" i="1"/>
  <c r="CN48" i="1"/>
  <c r="BX48" i="1"/>
  <c r="BW48" i="1"/>
  <c r="BV48" i="1"/>
  <c r="BS48" i="1"/>
  <c r="BY48" i="1" s="1"/>
  <c r="BL48" i="1"/>
  <c r="BI48" i="1"/>
  <c r="BA48" i="1"/>
  <c r="AZ48" i="1"/>
  <c r="BB48" i="1" s="1"/>
  <c r="AY48" i="1"/>
  <c r="AU48" i="1"/>
  <c r="AP48" i="1"/>
  <c r="AO48" i="1"/>
  <c r="AN48" i="1"/>
  <c r="AJ48" i="1"/>
  <c r="AF48" i="1"/>
  <c r="AB48" i="1"/>
  <c r="AA48" i="1"/>
  <c r="Z48" i="1"/>
  <c r="Y48" i="1"/>
  <c r="U48" i="1"/>
  <c r="Q48" i="1"/>
  <c r="M48" i="1"/>
  <c r="I48" i="1"/>
  <c r="DM47" i="1"/>
  <c r="DL47" i="1"/>
  <c r="DN47" i="1" s="1"/>
  <c r="DK47" i="1"/>
  <c r="DH47" i="1"/>
  <c r="DE47" i="1"/>
  <c r="DB47" i="1"/>
  <c r="CY47" i="1"/>
  <c r="CV47" i="1"/>
  <c r="CQ47" i="1"/>
  <c r="DP47" i="1" s="1"/>
  <c r="CO47" i="1"/>
  <c r="CN47" i="1"/>
  <c r="BX47" i="1"/>
  <c r="BW47" i="1"/>
  <c r="BV47" i="1"/>
  <c r="BS47" i="1"/>
  <c r="BY47" i="1" s="1"/>
  <c r="BL47" i="1"/>
  <c r="BI47" i="1"/>
  <c r="BA47" i="1"/>
  <c r="AZ47" i="1"/>
  <c r="AY47" i="1"/>
  <c r="AU47" i="1"/>
  <c r="AQ47" i="1"/>
  <c r="AP47" i="1"/>
  <c r="AO47" i="1"/>
  <c r="AN47" i="1"/>
  <c r="AJ47" i="1"/>
  <c r="AF47" i="1"/>
  <c r="AA47" i="1"/>
  <c r="Z47" i="1"/>
  <c r="AB47" i="1" s="1"/>
  <c r="Y47" i="1"/>
  <c r="U47" i="1"/>
  <c r="Q47" i="1"/>
  <c r="M47" i="1"/>
  <c r="I47" i="1"/>
  <c r="DM46" i="1"/>
  <c r="DL46" i="1"/>
  <c r="DN46" i="1" s="1"/>
  <c r="DK46" i="1"/>
  <c r="DH46" i="1"/>
  <c r="DE46" i="1"/>
  <c r="DB46" i="1"/>
  <c r="CY46" i="1"/>
  <c r="CV46" i="1"/>
  <c r="CR46" i="1"/>
  <c r="DQ46" i="1" s="1"/>
  <c r="CO46" i="1"/>
  <c r="CN46" i="1"/>
  <c r="CP46" i="1" s="1"/>
  <c r="DS46" i="1" s="1"/>
  <c r="BX46" i="1"/>
  <c r="BW46" i="1"/>
  <c r="BV46" i="1"/>
  <c r="BS46" i="1"/>
  <c r="BY46" i="1" s="1"/>
  <c r="BL46" i="1"/>
  <c r="BI46" i="1"/>
  <c r="BA46" i="1"/>
  <c r="BB46" i="1" s="1"/>
  <c r="AZ46" i="1"/>
  <c r="AY46" i="1"/>
  <c r="AU46" i="1"/>
  <c r="AQ46" i="1"/>
  <c r="AP46" i="1"/>
  <c r="AO46" i="1"/>
  <c r="AN46" i="1"/>
  <c r="AJ46" i="1"/>
  <c r="AF46" i="1"/>
  <c r="AA46" i="1"/>
  <c r="Z46" i="1"/>
  <c r="Y46" i="1"/>
  <c r="U46" i="1"/>
  <c r="Q46" i="1"/>
  <c r="M46" i="1"/>
  <c r="I46" i="1"/>
  <c r="DN45" i="1"/>
  <c r="DM45" i="1"/>
  <c r="DL45" i="1"/>
  <c r="DK45" i="1"/>
  <c r="DH45" i="1"/>
  <c r="DE45" i="1"/>
  <c r="DB45" i="1"/>
  <c r="CY45" i="1"/>
  <c r="CV45" i="1"/>
  <c r="CO45" i="1"/>
  <c r="CN45" i="1"/>
  <c r="BX45" i="1"/>
  <c r="BW45" i="1"/>
  <c r="BV45" i="1"/>
  <c r="BS45" i="1"/>
  <c r="BL45" i="1"/>
  <c r="BI45" i="1"/>
  <c r="BY45" i="1" s="1"/>
  <c r="BB45" i="1"/>
  <c r="BA45" i="1"/>
  <c r="AZ45" i="1"/>
  <c r="AY45" i="1"/>
  <c r="AU45" i="1"/>
  <c r="AP45" i="1"/>
  <c r="AO45" i="1"/>
  <c r="AQ45" i="1" s="1"/>
  <c r="AN45" i="1"/>
  <c r="AJ45" i="1"/>
  <c r="AF45" i="1"/>
  <c r="AA45" i="1"/>
  <c r="CR45" i="1" s="1"/>
  <c r="DQ45" i="1" s="1"/>
  <c r="Z45" i="1"/>
  <c r="CQ45" i="1" s="1"/>
  <c r="Y45" i="1"/>
  <c r="U45" i="1"/>
  <c r="Q45" i="1"/>
  <c r="M45" i="1"/>
  <c r="I45" i="1"/>
  <c r="CS45" i="1" s="1"/>
  <c r="DR45" i="1" s="1"/>
  <c r="DN44" i="1"/>
  <c r="DM44" i="1"/>
  <c r="DL44" i="1"/>
  <c r="DK44" i="1"/>
  <c r="DH44" i="1"/>
  <c r="DE44" i="1"/>
  <c r="DB44" i="1"/>
  <c r="CY44" i="1"/>
  <c r="CV44" i="1"/>
  <c r="CO44" i="1"/>
  <c r="CN44" i="1"/>
  <c r="BX44" i="1"/>
  <c r="BW44" i="1"/>
  <c r="BV44" i="1"/>
  <c r="BS44" i="1"/>
  <c r="BL44" i="1"/>
  <c r="BI44" i="1"/>
  <c r="BY44" i="1" s="1"/>
  <c r="BA44" i="1"/>
  <c r="AZ44" i="1"/>
  <c r="BB44" i="1" s="1"/>
  <c r="AY44" i="1"/>
  <c r="AU44" i="1"/>
  <c r="AP44" i="1"/>
  <c r="AO44" i="1"/>
  <c r="AQ44" i="1" s="1"/>
  <c r="AN44" i="1"/>
  <c r="AJ44" i="1"/>
  <c r="AF44" i="1"/>
  <c r="AB44" i="1"/>
  <c r="AA44" i="1"/>
  <c r="CR44" i="1" s="1"/>
  <c r="DQ44" i="1" s="1"/>
  <c r="Z44" i="1"/>
  <c r="CQ44" i="1" s="1"/>
  <c r="Y44" i="1"/>
  <c r="U44" i="1"/>
  <c r="Q44" i="1"/>
  <c r="M44" i="1"/>
  <c r="I44" i="1"/>
  <c r="CS44" i="1" s="1"/>
  <c r="DR44" i="1" s="1"/>
  <c r="DM43" i="1"/>
  <c r="DL43" i="1"/>
  <c r="DN43" i="1" s="1"/>
  <c r="DK43" i="1"/>
  <c r="DH43" i="1"/>
  <c r="DE43" i="1"/>
  <c r="DB43" i="1"/>
  <c r="CY43" i="1"/>
  <c r="CV43" i="1"/>
  <c r="CP43" i="1"/>
  <c r="CO43" i="1"/>
  <c r="CN43" i="1"/>
  <c r="BX43" i="1"/>
  <c r="BW43" i="1"/>
  <c r="BV43" i="1"/>
  <c r="BS43" i="1"/>
  <c r="BY43" i="1" s="1"/>
  <c r="BL43" i="1"/>
  <c r="BI43" i="1"/>
  <c r="BA43" i="1"/>
  <c r="AZ43" i="1"/>
  <c r="AY43" i="1"/>
  <c r="AU43" i="1"/>
  <c r="AP43" i="1"/>
  <c r="AO43" i="1"/>
  <c r="AN43" i="1"/>
  <c r="AJ43" i="1"/>
  <c r="AF43" i="1"/>
  <c r="AA43" i="1"/>
  <c r="Z43" i="1"/>
  <c r="AB43" i="1" s="1"/>
  <c r="Y43" i="1"/>
  <c r="U43" i="1"/>
  <c r="Q43" i="1"/>
  <c r="M43" i="1"/>
  <c r="I43" i="1"/>
  <c r="DV42" i="1"/>
  <c r="DM42" i="1"/>
  <c r="DL42" i="1"/>
  <c r="DN42" i="1" s="1"/>
  <c r="DK42" i="1"/>
  <c r="DH42" i="1"/>
  <c r="DE42" i="1"/>
  <c r="DB42" i="1"/>
  <c r="CY42" i="1"/>
  <c r="CV42" i="1"/>
  <c r="CQ42" i="1"/>
  <c r="DP42" i="1" s="1"/>
  <c r="CO42" i="1"/>
  <c r="CN42" i="1"/>
  <c r="CP42" i="1" s="1"/>
  <c r="DS42" i="1" s="1"/>
  <c r="BX42" i="1"/>
  <c r="BW42" i="1"/>
  <c r="BV42" i="1"/>
  <c r="BS42" i="1"/>
  <c r="BY42" i="1" s="1"/>
  <c r="BL42" i="1"/>
  <c r="BI42" i="1"/>
  <c r="BA42" i="1"/>
  <c r="BB42" i="1" s="1"/>
  <c r="AZ42" i="1"/>
  <c r="AY42" i="1"/>
  <c r="AU42" i="1"/>
  <c r="AQ42" i="1"/>
  <c r="AP42" i="1"/>
  <c r="AO42" i="1"/>
  <c r="AN42" i="1"/>
  <c r="AJ42" i="1"/>
  <c r="AF42" i="1"/>
  <c r="AA42" i="1"/>
  <c r="Z42" i="1"/>
  <c r="AB42" i="1" s="1"/>
  <c r="Y42" i="1"/>
  <c r="U42" i="1"/>
  <c r="Q42" i="1"/>
  <c r="M42" i="1"/>
  <c r="CS42" i="1" s="1"/>
  <c r="DR42" i="1" s="1"/>
  <c r="I42" i="1"/>
  <c r="DM41" i="1"/>
  <c r="DN41" i="1" s="1"/>
  <c r="DL41" i="1"/>
  <c r="DK41" i="1"/>
  <c r="DH41" i="1"/>
  <c r="DE41" i="1"/>
  <c r="DB41" i="1"/>
  <c r="CY41" i="1"/>
  <c r="CV41" i="1"/>
  <c r="CO41" i="1"/>
  <c r="CN41" i="1"/>
  <c r="BX41" i="1"/>
  <c r="BW41" i="1"/>
  <c r="BV41" i="1"/>
  <c r="BS41" i="1"/>
  <c r="BL41" i="1"/>
  <c r="BI41" i="1"/>
  <c r="BY41" i="1" s="1"/>
  <c r="BB41" i="1"/>
  <c r="BA41" i="1"/>
  <c r="AZ41" i="1"/>
  <c r="AY41" i="1"/>
  <c r="AU41" i="1"/>
  <c r="AP41" i="1"/>
  <c r="AO41" i="1"/>
  <c r="AN41" i="1"/>
  <c r="AJ41" i="1"/>
  <c r="AF41" i="1"/>
  <c r="AA41" i="1"/>
  <c r="CR41" i="1" s="1"/>
  <c r="DQ41" i="1" s="1"/>
  <c r="Z41" i="1"/>
  <c r="CQ41" i="1" s="1"/>
  <c r="DP41" i="1" s="1"/>
  <c r="Y41" i="1"/>
  <c r="U41" i="1"/>
  <c r="Q41" i="1"/>
  <c r="M41" i="1"/>
  <c r="I41" i="1"/>
  <c r="CS41" i="1" s="1"/>
  <c r="DR41" i="1" s="1"/>
  <c r="DM40" i="1"/>
  <c r="DN40" i="1" s="1"/>
  <c r="DL40" i="1"/>
  <c r="DK40" i="1"/>
  <c r="DH40" i="1"/>
  <c r="DE40" i="1"/>
  <c r="DB40" i="1"/>
  <c r="CY40" i="1"/>
  <c r="CV40" i="1"/>
  <c r="CO40" i="1"/>
  <c r="CN40" i="1"/>
  <c r="BX40" i="1"/>
  <c r="BW40" i="1"/>
  <c r="BV40" i="1"/>
  <c r="BS40" i="1"/>
  <c r="BL40" i="1"/>
  <c r="BI40" i="1"/>
  <c r="BY40" i="1" s="1"/>
  <c r="BA40" i="1"/>
  <c r="AZ40" i="1"/>
  <c r="AY40" i="1"/>
  <c r="AU40" i="1"/>
  <c r="AQ40" i="1"/>
  <c r="AP40" i="1"/>
  <c r="AO40" i="1"/>
  <c r="AN40" i="1"/>
  <c r="AJ40" i="1"/>
  <c r="AF40" i="1"/>
  <c r="AA40" i="1"/>
  <c r="Z40" i="1"/>
  <c r="Y40" i="1"/>
  <c r="U40" i="1"/>
  <c r="Q40" i="1"/>
  <c r="M40" i="1"/>
  <c r="CS40" i="1" s="1"/>
  <c r="DR40" i="1" s="1"/>
  <c r="I40" i="1"/>
  <c r="DM39" i="1"/>
  <c r="DL39" i="1"/>
  <c r="DN39" i="1" s="1"/>
  <c r="DK39" i="1"/>
  <c r="DH39" i="1"/>
  <c r="DE39" i="1"/>
  <c r="DB39" i="1"/>
  <c r="CY39" i="1"/>
  <c r="CV39" i="1"/>
  <c r="CR39" i="1"/>
  <c r="DQ39" i="1" s="1"/>
  <c r="CO39" i="1"/>
  <c r="CN39" i="1"/>
  <c r="BX39" i="1"/>
  <c r="BW39" i="1"/>
  <c r="BV39" i="1"/>
  <c r="BS39" i="1"/>
  <c r="BL39" i="1"/>
  <c r="BI39" i="1"/>
  <c r="BY39" i="1" s="1"/>
  <c r="BB39" i="1"/>
  <c r="BA39" i="1"/>
  <c r="AZ39" i="1"/>
  <c r="AY39" i="1"/>
  <c r="AU39" i="1"/>
  <c r="AP39" i="1"/>
  <c r="AO39" i="1"/>
  <c r="AQ39" i="1" s="1"/>
  <c r="AN39" i="1"/>
  <c r="AJ39" i="1"/>
  <c r="AF39" i="1"/>
  <c r="AA39" i="1"/>
  <c r="AB39" i="1" s="1"/>
  <c r="Z39" i="1"/>
  <c r="CQ39" i="1" s="1"/>
  <c r="DP39" i="1" s="1"/>
  <c r="Y39" i="1"/>
  <c r="U39" i="1"/>
  <c r="Q39" i="1"/>
  <c r="M39" i="1"/>
  <c r="I39" i="1"/>
  <c r="DM38" i="1"/>
  <c r="DN38" i="1" s="1"/>
  <c r="DL38" i="1"/>
  <c r="DK38" i="1"/>
  <c r="DH38" i="1"/>
  <c r="DE38" i="1"/>
  <c r="DB38" i="1"/>
  <c r="CY38" i="1"/>
  <c r="CV38" i="1"/>
  <c r="CO38" i="1"/>
  <c r="CN38" i="1"/>
  <c r="BX38" i="1"/>
  <c r="BW38" i="1"/>
  <c r="BV38" i="1"/>
  <c r="BS38" i="1"/>
  <c r="BL38" i="1"/>
  <c r="BI38" i="1"/>
  <c r="BY38" i="1" s="1"/>
  <c r="BA38" i="1"/>
  <c r="AZ38" i="1"/>
  <c r="BB38" i="1" s="1"/>
  <c r="AY38" i="1"/>
  <c r="AU38" i="1"/>
  <c r="AP38" i="1"/>
  <c r="AO38" i="1"/>
  <c r="AQ38" i="1" s="1"/>
  <c r="AN38" i="1"/>
  <c r="AJ38" i="1"/>
  <c r="AF38" i="1"/>
  <c r="AB38" i="1"/>
  <c r="AA38" i="1"/>
  <c r="CR38" i="1" s="1"/>
  <c r="Z38" i="1"/>
  <c r="CQ38" i="1" s="1"/>
  <c r="Y38" i="1"/>
  <c r="U38" i="1"/>
  <c r="Q38" i="1"/>
  <c r="M38" i="1"/>
  <c r="I38" i="1"/>
  <c r="DS37" i="1"/>
  <c r="DN37" i="1"/>
  <c r="DM37" i="1"/>
  <c r="DL37" i="1"/>
  <c r="DK37" i="1"/>
  <c r="DH37" i="1"/>
  <c r="DE37" i="1"/>
  <c r="DB37" i="1"/>
  <c r="CY37" i="1"/>
  <c r="CV37" i="1"/>
  <c r="CP37" i="1"/>
  <c r="CO37" i="1"/>
  <c r="CN37" i="1"/>
  <c r="BX37" i="1"/>
  <c r="BW37" i="1"/>
  <c r="BV37" i="1"/>
  <c r="BS37" i="1"/>
  <c r="BY37" i="1" s="1"/>
  <c r="BL37" i="1"/>
  <c r="BI37" i="1"/>
  <c r="BA37" i="1"/>
  <c r="AZ37" i="1"/>
  <c r="BB37" i="1" s="1"/>
  <c r="AY37" i="1"/>
  <c r="AU37" i="1"/>
  <c r="AP37" i="1"/>
  <c r="AQ37" i="1" s="1"/>
  <c r="AO37" i="1"/>
  <c r="AN37" i="1"/>
  <c r="AJ37" i="1"/>
  <c r="AF37" i="1"/>
  <c r="AA37" i="1"/>
  <c r="Z37" i="1"/>
  <c r="AB37" i="1" s="1"/>
  <c r="Y37" i="1"/>
  <c r="U37" i="1"/>
  <c r="Q37" i="1"/>
  <c r="M37" i="1"/>
  <c r="I37" i="1"/>
  <c r="DM36" i="1"/>
  <c r="DL36" i="1"/>
  <c r="DN36" i="1" s="1"/>
  <c r="DK36" i="1"/>
  <c r="DH36" i="1"/>
  <c r="DE36" i="1"/>
  <c r="DB36" i="1"/>
  <c r="CY36" i="1"/>
  <c r="CV36" i="1"/>
  <c r="CQ36" i="1"/>
  <c r="DP36" i="1" s="1"/>
  <c r="CO36" i="1"/>
  <c r="CN36" i="1"/>
  <c r="CP36" i="1" s="1"/>
  <c r="BX36" i="1"/>
  <c r="BW36" i="1"/>
  <c r="BV36" i="1"/>
  <c r="BS36" i="1"/>
  <c r="BY36" i="1" s="1"/>
  <c r="BL36" i="1"/>
  <c r="BI36" i="1"/>
  <c r="BA36" i="1"/>
  <c r="BB36" i="1" s="1"/>
  <c r="AZ36" i="1"/>
  <c r="AY36" i="1"/>
  <c r="AU36" i="1"/>
  <c r="AQ36" i="1"/>
  <c r="AP36" i="1"/>
  <c r="AO36" i="1"/>
  <c r="AN36" i="1"/>
  <c r="AJ36" i="1"/>
  <c r="AF36" i="1"/>
  <c r="AA36" i="1"/>
  <c r="Z36" i="1"/>
  <c r="AB36" i="1" s="1"/>
  <c r="Y36" i="1"/>
  <c r="U36" i="1"/>
  <c r="Q36" i="1"/>
  <c r="M36" i="1"/>
  <c r="I36" i="1"/>
  <c r="DM35" i="1"/>
  <c r="DL35" i="1"/>
  <c r="DK35" i="1"/>
  <c r="DH35" i="1"/>
  <c r="DE35" i="1"/>
  <c r="DB35" i="1"/>
  <c r="CY35" i="1"/>
  <c r="CV35" i="1"/>
  <c r="CS35" i="1"/>
  <c r="DR35" i="1" s="1"/>
  <c r="CO35" i="1"/>
  <c r="CN35" i="1"/>
  <c r="CP35" i="1" s="1"/>
  <c r="BX35" i="1"/>
  <c r="BW35" i="1"/>
  <c r="BV35" i="1"/>
  <c r="BS35" i="1"/>
  <c r="BL35" i="1"/>
  <c r="BI35" i="1"/>
  <c r="BY35" i="1" s="1"/>
  <c r="BB35" i="1"/>
  <c r="BA35" i="1"/>
  <c r="AZ35" i="1"/>
  <c r="AY35" i="1"/>
  <c r="AU35" i="1"/>
  <c r="AP35" i="1"/>
  <c r="AO35" i="1"/>
  <c r="AQ35" i="1" s="1"/>
  <c r="AN35" i="1"/>
  <c r="AJ35" i="1"/>
  <c r="AF35" i="1"/>
  <c r="AB35" i="1"/>
  <c r="AA35" i="1"/>
  <c r="CR35" i="1" s="1"/>
  <c r="DQ35" i="1" s="1"/>
  <c r="Z35" i="1"/>
  <c r="Y35" i="1"/>
  <c r="U35" i="1"/>
  <c r="Q35" i="1"/>
  <c r="M35" i="1"/>
  <c r="I35" i="1"/>
  <c r="DN34" i="1"/>
  <c r="DM34" i="1"/>
  <c r="DL34" i="1"/>
  <c r="DK34" i="1"/>
  <c r="DH34" i="1"/>
  <c r="DE34" i="1"/>
  <c r="DB34" i="1"/>
  <c r="CY34" i="1"/>
  <c r="CV34" i="1"/>
  <c r="CO34" i="1"/>
  <c r="CP34" i="1" s="1"/>
  <c r="CN34" i="1"/>
  <c r="BX34" i="1"/>
  <c r="BW34" i="1"/>
  <c r="BV34" i="1"/>
  <c r="BS34" i="1"/>
  <c r="BL34" i="1"/>
  <c r="BI34" i="1"/>
  <c r="BY34" i="1" s="1"/>
  <c r="BA34" i="1"/>
  <c r="AZ34" i="1"/>
  <c r="BB34" i="1" s="1"/>
  <c r="AY34" i="1"/>
  <c r="AU34" i="1"/>
  <c r="AP34" i="1"/>
  <c r="AO34" i="1"/>
  <c r="AQ34" i="1" s="1"/>
  <c r="AN34" i="1"/>
  <c r="AJ34" i="1"/>
  <c r="AF34" i="1"/>
  <c r="AB34" i="1"/>
  <c r="AA34" i="1"/>
  <c r="Z34" i="1"/>
  <c r="Y34" i="1"/>
  <c r="U34" i="1"/>
  <c r="Q34" i="1"/>
  <c r="M34" i="1"/>
  <c r="I34" i="1"/>
  <c r="DM33" i="1"/>
  <c r="DL33" i="1"/>
  <c r="DN33" i="1" s="1"/>
  <c r="DK33" i="1"/>
  <c r="DH33" i="1"/>
  <c r="DE33" i="1"/>
  <c r="DB33" i="1"/>
  <c r="CY33" i="1"/>
  <c r="CV33" i="1"/>
  <c r="CO33" i="1"/>
  <c r="CN33" i="1"/>
  <c r="BX33" i="1"/>
  <c r="BW33" i="1"/>
  <c r="BV33" i="1"/>
  <c r="BS33" i="1"/>
  <c r="BY33" i="1" s="1"/>
  <c r="BL33" i="1"/>
  <c r="BI33" i="1"/>
  <c r="BA33" i="1"/>
  <c r="BB33" i="1" s="1"/>
  <c r="AZ33" i="1"/>
  <c r="AY33" i="1"/>
  <c r="AU33" i="1"/>
  <c r="AQ33" i="1"/>
  <c r="AP33" i="1"/>
  <c r="AO33" i="1"/>
  <c r="AN33" i="1"/>
  <c r="AJ33" i="1"/>
  <c r="AF33" i="1"/>
  <c r="AA33" i="1"/>
  <c r="Z33" i="1"/>
  <c r="AB33" i="1" s="1"/>
  <c r="Y33" i="1"/>
  <c r="U33" i="1"/>
  <c r="Q33" i="1"/>
  <c r="M33" i="1"/>
  <c r="I33" i="1"/>
  <c r="DM32" i="1"/>
  <c r="DL32" i="1"/>
  <c r="DN32" i="1" s="1"/>
  <c r="DK32" i="1"/>
  <c r="DH32" i="1"/>
  <c r="DE32" i="1"/>
  <c r="DB32" i="1"/>
  <c r="CY32" i="1"/>
  <c r="CV32" i="1"/>
  <c r="CO32" i="1"/>
  <c r="CN32" i="1"/>
  <c r="BX32" i="1"/>
  <c r="BW32" i="1"/>
  <c r="BV32" i="1"/>
  <c r="BS32" i="1"/>
  <c r="BL32" i="1"/>
  <c r="BI32" i="1"/>
  <c r="BY32" i="1" s="1"/>
  <c r="BB32" i="1"/>
  <c r="BA32" i="1"/>
  <c r="AZ32" i="1"/>
  <c r="AY32" i="1"/>
  <c r="AU32" i="1"/>
  <c r="AP32" i="1"/>
  <c r="AO32" i="1"/>
  <c r="AQ32" i="1" s="1"/>
  <c r="AN32" i="1"/>
  <c r="AJ32" i="1"/>
  <c r="AF32" i="1"/>
  <c r="AA32" i="1"/>
  <c r="AB32" i="1" s="1"/>
  <c r="Z32" i="1"/>
  <c r="CQ32" i="1" s="1"/>
  <c r="Y32" i="1"/>
  <c r="U32" i="1"/>
  <c r="Q32" i="1"/>
  <c r="M32" i="1"/>
  <c r="I32" i="1"/>
  <c r="CS32" i="1" s="1"/>
  <c r="DR32" i="1" s="1"/>
  <c r="DM31" i="1"/>
  <c r="DN31" i="1" s="1"/>
  <c r="DL31" i="1"/>
  <c r="DK31" i="1"/>
  <c r="DH31" i="1"/>
  <c r="DE31" i="1"/>
  <c r="DB31" i="1"/>
  <c r="CY31" i="1"/>
  <c r="CV31" i="1"/>
  <c r="CO31" i="1"/>
  <c r="CN31" i="1"/>
  <c r="BX31" i="1"/>
  <c r="BW31" i="1"/>
  <c r="BV31" i="1"/>
  <c r="BS31" i="1"/>
  <c r="BL31" i="1"/>
  <c r="BI31" i="1"/>
  <c r="BY31" i="1" s="1"/>
  <c r="BA31" i="1"/>
  <c r="AZ31" i="1"/>
  <c r="BB31" i="1" s="1"/>
  <c r="AY31" i="1"/>
  <c r="AU31" i="1"/>
  <c r="AP31" i="1"/>
  <c r="AO31" i="1"/>
  <c r="AQ31" i="1" s="1"/>
  <c r="AN31" i="1"/>
  <c r="AJ31" i="1"/>
  <c r="AF31" i="1"/>
  <c r="AB31" i="1"/>
  <c r="AA31" i="1"/>
  <c r="CR31" i="1" s="1"/>
  <c r="DQ31" i="1" s="1"/>
  <c r="Z31" i="1"/>
  <c r="CQ31" i="1" s="1"/>
  <c r="DP31" i="1" s="1"/>
  <c r="Y31" i="1"/>
  <c r="U31" i="1"/>
  <c r="Q31" i="1"/>
  <c r="M31" i="1"/>
  <c r="I31" i="1"/>
  <c r="DN30" i="1"/>
  <c r="DM30" i="1"/>
  <c r="DL30" i="1"/>
  <c r="DK30" i="1"/>
  <c r="DH30" i="1"/>
  <c r="DE30" i="1"/>
  <c r="DB30" i="1"/>
  <c r="CY30" i="1"/>
  <c r="CV30" i="1"/>
  <c r="CP30" i="1"/>
  <c r="CO30" i="1"/>
  <c r="CN30" i="1"/>
  <c r="BX30" i="1"/>
  <c r="BW30" i="1"/>
  <c r="BV30" i="1"/>
  <c r="BS30" i="1"/>
  <c r="BL30" i="1"/>
  <c r="BI30" i="1"/>
  <c r="BY30" i="1" s="1"/>
  <c r="BA30" i="1"/>
  <c r="AZ30" i="1"/>
  <c r="BB30" i="1" s="1"/>
  <c r="AY30" i="1"/>
  <c r="AU30" i="1"/>
  <c r="AP30" i="1"/>
  <c r="AO30" i="1"/>
  <c r="AQ30" i="1" s="1"/>
  <c r="AN30" i="1"/>
  <c r="AJ30" i="1"/>
  <c r="AF30" i="1"/>
  <c r="AA30" i="1"/>
  <c r="Z30" i="1"/>
  <c r="AB30" i="1" s="1"/>
  <c r="Y30" i="1"/>
  <c r="U30" i="1"/>
  <c r="Q30" i="1"/>
  <c r="M30" i="1"/>
  <c r="I30" i="1"/>
  <c r="CS30" i="1" s="1"/>
  <c r="DR30" i="1" s="1"/>
  <c r="DM29" i="1"/>
  <c r="DL29" i="1"/>
  <c r="DN29" i="1" s="1"/>
  <c r="DK29" i="1"/>
  <c r="DH29" i="1"/>
  <c r="DE29" i="1"/>
  <c r="DB29" i="1"/>
  <c r="CY29" i="1"/>
  <c r="CV29" i="1"/>
  <c r="CO29" i="1"/>
  <c r="DW29" i="1" s="1"/>
  <c r="CN29" i="1"/>
  <c r="CP29" i="1" s="1"/>
  <c r="BX29" i="1"/>
  <c r="BW29" i="1"/>
  <c r="BV29" i="1"/>
  <c r="BS29" i="1"/>
  <c r="BY29" i="1" s="1"/>
  <c r="BL29" i="1"/>
  <c r="BI29" i="1"/>
  <c r="BA29" i="1"/>
  <c r="BB29" i="1" s="1"/>
  <c r="AZ29" i="1"/>
  <c r="AY29" i="1"/>
  <c r="AU29" i="1"/>
  <c r="AQ29" i="1"/>
  <c r="AP29" i="1"/>
  <c r="AO29" i="1"/>
  <c r="AN29" i="1"/>
  <c r="AJ29" i="1"/>
  <c r="AF29" i="1"/>
  <c r="AA29" i="1"/>
  <c r="CR29" i="1" s="1"/>
  <c r="DQ29" i="1" s="1"/>
  <c r="Z29" i="1"/>
  <c r="AB29" i="1" s="1"/>
  <c r="Y29" i="1"/>
  <c r="U29" i="1"/>
  <c r="Q29" i="1"/>
  <c r="M29" i="1"/>
  <c r="I29" i="1"/>
  <c r="DM28" i="1"/>
  <c r="DL28" i="1"/>
  <c r="DN28" i="1" s="1"/>
  <c r="DK28" i="1"/>
  <c r="DH28" i="1"/>
  <c r="DE28" i="1"/>
  <c r="DB28" i="1"/>
  <c r="CY28" i="1"/>
  <c r="CV28" i="1"/>
  <c r="CR28" i="1"/>
  <c r="DQ28" i="1" s="1"/>
  <c r="CO28" i="1"/>
  <c r="CN28" i="1"/>
  <c r="BX28" i="1"/>
  <c r="BW28" i="1"/>
  <c r="BV28" i="1"/>
  <c r="BS28" i="1"/>
  <c r="BL28" i="1"/>
  <c r="BI28" i="1"/>
  <c r="BY28" i="1" s="1"/>
  <c r="BB28" i="1"/>
  <c r="BA28" i="1"/>
  <c r="AZ28" i="1"/>
  <c r="AY28" i="1"/>
  <c r="AU28" i="1"/>
  <c r="AP28" i="1"/>
  <c r="AO28" i="1"/>
  <c r="AQ28" i="1" s="1"/>
  <c r="AN28" i="1"/>
  <c r="AJ28" i="1"/>
  <c r="AF28" i="1"/>
  <c r="AA28" i="1"/>
  <c r="AB28" i="1" s="1"/>
  <c r="Z28" i="1"/>
  <c r="CQ28" i="1" s="1"/>
  <c r="DP28" i="1" s="1"/>
  <c r="Y28" i="1"/>
  <c r="U28" i="1"/>
  <c r="Q28" i="1"/>
  <c r="M28" i="1"/>
  <c r="I28" i="1"/>
  <c r="DM27" i="1"/>
  <c r="DK27" i="1"/>
  <c r="DG27" i="1"/>
  <c r="DF27" i="1"/>
  <c r="DH27" i="1" s="1"/>
  <c r="DC27" i="1"/>
  <c r="DL27" i="1" s="1"/>
  <c r="DN27" i="1" s="1"/>
  <c r="DB27" i="1"/>
  <c r="DA27" i="1"/>
  <c r="CZ27" i="1"/>
  <c r="CY27" i="1"/>
  <c r="CV27" i="1"/>
  <c r="CM27" i="1"/>
  <c r="CL27" i="1"/>
  <c r="CK27" i="1"/>
  <c r="CJ27" i="1"/>
  <c r="CI27" i="1"/>
  <c r="CH27" i="1"/>
  <c r="CC27" i="1"/>
  <c r="CO27" i="1" s="1"/>
  <c r="CB27" i="1"/>
  <c r="BX27" i="1"/>
  <c r="BU27" i="1"/>
  <c r="BT27" i="1"/>
  <c r="BS27" i="1"/>
  <c r="BR27" i="1"/>
  <c r="BN27" i="1"/>
  <c r="BL27" i="1"/>
  <c r="BK27" i="1"/>
  <c r="BJ27" i="1"/>
  <c r="BH27" i="1"/>
  <c r="BD27" i="1"/>
  <c r="AZ27" i="1"/>
  <c r="AX27" i="1"/>
  <c r="AW27" i="1"/>
  <c r="AY27" i="1" s="1"/>
  <c r="AU27" i="1"/>
  <c r="AT27" i="1"/>
  <c r="BA27" i="1" s="1"/>
  <c r="AS27" i="1"/>
  <c r="AP27" i="1"/>
  <c r="AM27" i="1"/>
  <c r="AL27" i="1"/>
  <c r="AN27" i="1" s="1"/>
  <c r="AI27" i="1"/>
  <c r="AH27" i="1"/>
  <c r="AO27" i="1" s="1"/>
  <c r="AQ27" i="1" s="1"/>
  <c r="AF27" i="1"/>
  <c r="AE27" i="1"/>
  <c r="AD27" i="1"/>
  <c r="AA27" i="1"/>
  <c r="CR27" i="1" s="1"/>
  <c r="DQ27" i="1" s="1"/>
  <c r="X27" i="1"/>
  <c r="W27" i="1"/>
  <c r="Y27" i="1" s="1"/>
  <c r="U27" i="1"/>
  <c r="T27" i="1"/>
  <c r="S27" i="1"/>
  <c r="Q27" i="1"/>
  <c r="P27" i="1"/>
  <c r="O27" i="1"/>
  <c r="L27" i="1"/>
  <c r="K27" i="1"/>
  <c r="M27" i="1" s="1"/>
  <c r="H27" i="1"/>
  <c r="G27" i="1"/>
  <c r="DN26" i="1"/>
  <c r="DM26" i="1"/>
  <c r="DL26" i="1"/>
  <c r="DK26" i="1"/>
  <c r="DH26" i="1"/>
  <c r="DE26" i="1"/>
  <c r="DB26" i="1"/>
  <c r="CY26" i="1"/>
  <c r="CV26" i="1"/>
  <c r="CQ26" i="1"/>
  <c r="DP26" i="1" s="1"/>
  <c r="CO26" i="1"/>
  <c r="CN26" i="1"/>
  <c r="CP26" i="1" s="1"/>
  <c r="BX26" i="1"/>
  <c r="BW26" i="1"/>
  <c r="BV26" i="1"/>
  <c r="BS26" i="1"/>
  <c r="BY26" i="1" s="1"/>
  <c r="BL26" i="1"/>
  <c r="BI26" i="1"/>
  <c r="BA26" i="1"/>
  <c r="AZ26" i="1"/>
  <c r="AY26" i="1"/>
  <c r="AU26" i="1"/>
  <c r="AQ26" i="1"/>
  <c r="AP26" i="1"/>
  <c r="AO26" i="1"/>
  <c r="AN26" i="1"/>
  <c r="AJ26" i="1"/>
  <c r="AF26" i="1"/>
  <c r="AA26" i="1"/>
  <c r="CR26" i="1" s="1"/>
  <c r="Z26" i="1"/>
  <c r="AB26" i="1" s="1"/>
  <c r="Y26" i="1"/>
  <c r="U26" i="1"/>
  <c r="Q26" i="1"/>
  <c r="M26" i="1"/>
  <c r="I26" i="1"/>
  <c r="CS26" i="1" s="1"/>
  <c r="DR26" i="1" s="1"/>
  <c r="DM25" i="1"/>
  <c r="DL25" i="1"/>
  <c r="DN25" i="1" s="1"/>
  <c r="DK25" i="1"/>
  <c r="DH25" i="1"/>
  <c r="DE25" i="1"/>
  <c r="DB25" i="1"/>
  <c r="CY25" i="1"/>
  <c r="CV25" i="1"/>
  <c r="CO25" i="1"/>
  <c r="CN25" i="1"/>
  <c r="BX25" i="1"/>
  <c r="BW25" i="1"/>
  <c r="BV25" i="1"/>
  <c r="BS25" i="1"/>
  <c r="BL25" i="1"/>
  <c r="BI25" i="1"/>
  <c r="BY25" i="1" s="1"/>
  <c r="BB25" i="1"/>
  <c r="BA25" i="1"/>
  <c r="AZ25" i="1"/>
  <c r="AY25" i="1"/>
  <c r="AU25" i="1"/>
  <c r="AP25" i="1"/>
  <c r="AO25" i="1"/>
  <c r="AQ25" i="1" s="1"/>
  <c r="AN25" i="1"/>
  <c r="AJ25" i="1"/>
  <c r="AF25" i="1"/>
  <c r="AA25" i="1"/>
  <c r="AB25" i="1" s="1"/>
  <c r="Z25" i="1"/>
  <c r="CQ25" i="1" s="1"/>
  <c r="Y25" i="1"/>
  <c r="U25" i="1"/>
  <c r="Q25" i="1"/>
  <c r="M25" i="1"/>
  <c r="I25" i="1"/>
  <c r="DM24" i="1"/>
  <c r="DN24" i="1" s="1"/>
  <c r="DL24" i="1"/>
  <c r="DK24" i="1"/>
  <c r="DH24" i="1"/>
  <c r="DE24" i="1"/>
  <c r="DB24" i="1"/>
  <c r="CY24" i="1"/>
  <c r="CV24" i="1"/>
  <c r="CO24" i="1"/>
  <c r="CN24" i="1"/>
  <c r="BX24" i="1"/>
  <c r="BW24" i="1"/>
  <c r="BV24" i="1"/>
  <c r="BS24" i="1"/>
  <c r="BL24" i="1"/>
  <c r="BI24" i="1"/>
  <c r="BY24" i="1" s="1"/>
  <c r="BA24" i="1"/>
  <c r="AZ24" i="1"/>
  <c r="BB24" i="1" s="1"/>
  <c r="AY24" i="1"/>
  <c r="AU24" i="1"/>
  <c r="AP24" i="1"/>
  <c r="AO24" i="1"/>
  <c r="AQ24" i="1" s="1"/>
  <c r="AN24" i="1"/>
  <c r="AJ24" i="1"/>
  <c r="AF24" i="1"/>
  <c r="AB24" i="1"/>
  <c r="AA24" i="1"/>
  <c r="CR24" i="1" s="1"/>
  <c r="DQ24" i="1" s="1"/>
  <c r="Z24" i="1"/>
  <c r="CQ24" i="1" s="1"/>
  <c r="DP24" i="1" s="1"/>
  <c r="Y24" i="1"/>
  <c r="U24" i="1"/>
  <c r="CS24" i="1" s="1"/>
  <c r="DR24" i="1" s="1"/>
  <c r="Q24" i="1"/>
  <c r="M24" i="1"/>
  <c r="I24" i="1"/>
  <c r="DS23" i="1"/>
  <c r="DN23" i="1"/>
  <c r="DM23" i="1"/>
  <c r="DL23" i="1"/>
  <c r="DK23" i="1"/>
  <c r="DH23" i="1"/>
  <c r="DE23" i="1"/>
  <c r="DB23" i="1"/>
  <c r="CY23" i="1"/>
  <c r="CV23" i="1"/>
  <c r="CP23" i="1"/>
  <c r="CO23" i="1"/>
  <c r="CN23" i="1"/>
  <c r="BX23" i="1"/>
  <c r="BW23" i="1"/>
  <c r="BV23" i="1"/>
  <c r="BS23" i="1"/>
  <c r="BL23" i="1"/>
  <c r="BI23" i="1"/>
  <c r="BY23" i="1" s="1"/>
  <c r="BA23" i="1"/>
  <c r="AZ23" i="1"/>
  <c r="BB23" i="1" s="1"/>
  <c r="AY23" i="1"/>
  <c r="AU23" i="1"/>
  <c r="AP23" i="1"/>
  <c r="AO23" i="1"/>
  <c r="AQ23" i="1" s="1"/>
  <c r="AN23" i="1"/>
  <c r="AJ23" i="1"/>
  <c r="AF23" i="1"/>
  <c r="AB23" i="1"/>
  <c r="AA23" i="1"/>
  <c r="CR23" i="1" s="1"/>
  <c r="DQ23" i="1" s="1"/>
  <c r="Z23" i="1"/>
  <c r="Y23" i="1"/>
  <c r="U23" i="1"/>
  <c r="Q23" i="1"/>
  <c r="M23" i="1"/>
  <c r="I23" i="1"/>
  <c r="CS23" i="1" s="1"/>
  <c r="DR23" i="1" s="1"/>
  <c r="DN22" i="1"/>
  <c r="DM22" i="1"/>
  <c r="DL22" i="1"/>
  <c r="DK22" i="1"/>
  <c r="DH22" i="1"/>
  <c r="DE22" i="1"/>
  <c r="DB22" i="1"/>
  <c r="CY22" i="1"/>
  <c r="CV22" i="1"/>
  <c r="CO22" i="1"/>
  <c r="CN22" i="1"/>
  <c r="CP22" i="1" s="1"/>
  <c r="BX22" i="1"/>
  <c r="BW22" i="1"/>
  <c r="BV22" i="1"/>
  <c r="BS22" i="1"/>
  <c r="BY22" i="1" s="1"/>
  <c r="BL22" i="1"/>
  <c r="BI22" i="1"/>
  <c r="BA22" i="1"/>
  <c r="AZ22" i="1"/>
  <c r="BB22" i="1" s="1"/>
  <c r="AY22" i="1"/>
  <c r="AU22" i="1"/>
  <c r="AQ22" i="1"/>
  <c r="AP22" i="1"/>
  <c r="AO22" i="1"/>
  <c r="AN22" i="1"/>
  <c r="AJ22" i="1"/>
  <c r="AF22" i="1"/>
  <c r="AA22" i="1"/>
  <c r="CR22" i="1" s="1"/>
  <c r="Z22" i="1"/>
  <c r="AB22" i="1" s="1"/>
  <c r="Y22" i="1"/>
  <c r="U22" i="1"/>
  <c r="Q22" i="1"/>
  <c r="M22" i="1"/>
  <c r="I22" i="1"/>
  <c r="DM21" i="1"/>
  <c r="DL21" i="1"/>
  <c r="DN21" i="1" s="1"/>
  <c r="DK21" i="1"/>
  <c r="DH21" i="1"/>
  <c r="DE21" i="1"/>
  <c r="DB21" i="1"/>
  <c r="CY21" i="1"/>
  <c r="CV21" i="1"/>
  <c r="CR21" i="1"/>
  <c r="DQ21" i="1" s="1"/>
  <c r="CO21" i="1"/>
  <c r="CN21" i="1"/>
  <c r="BX21" i="1"/>
  <c r="BW21" i="1"/>
  <c r="BV21" i="1"/>
  <c r="BS21" i="1"/>
  <c r="BL21" i="1"/>
  <c r="BI21" i="1"/>
  <c r="BY21" i="1" s="1"/>
  <c r="BB21" i="1"/>
  <c r="BA21" i="1"/>
  <c r="AZ21" i="1"/>
  <c r="AY21" i="1"/>
  <c r="AU21" i="1"/>
  <c r="AP21" i="1"/>
  <c r="AO21" i="1"/>
  <c r="AQ21" i="1" s="1"/>
  <c r="AN21" i="1"/>
  <c r="AJ21" i="1"/>
  <c r="AF21" i="1"/>
  <c r="AA21" i="1"/>
  <c r="AB21" i="1" s="1"/>
  <c r="Z21" i="1"/>
  <c r="CQ21" i="1" s="1"/>
  <c r="DP21" i="1" s="1"/>
  <c r="Y21" i="1"/>
  <c r="U21" i="1"/>
  <c r="Q21" i="1"/>
  <c r="M21" i="1"/>
  <c r="CS21" i="1" s="1"/>
  <c r="DR21" i="1" s="1"/>
  <c r="I21" i="1"/>
  <c r="DN20" i="1"/>
  <c r="DM20" i="1"/>
  <c r="DL20" i="1"/>
  <c r="DK20" i="1"/>
  <c r="DH20" i="1"/>
  <c r="DE20" i="1"/>
  <c r="DB20" i="1"/>
  <c r="CY20" i="1"/>
  <c r="CV20" i="1"/>
  <c r="CP20" i="1"/>
  <c r="CO20" i="1"/>
  <c r="CN20" i="1"/>
  <c r="BX20" i="1"/>
  <c r="BW20" i="1"/>
  <c r="BV20" i="1"/>
  <c r="BS20" i="1"/>
  <c r="BL20" i="1"/>
  <c r="BI20" i="1"/>
  <c r="BY20" i="1" s="1"/>
  <c r="BB20" i="1"/>
  <c r="BA20" i="1"/>
  <c r="AZ20" i="1"/>
  <c r="AY20" i="1"/>
  <c r="AU20" i="1"/>
  <c r="AP20" i="1"/>
  <c r="AO20" i="1"/>
  <c r="AN20" i="1"/>
  <c r="AJ20" i="1"/>
  <c r="AF20" i="1"/>
  <c r="AA20" i="1"/>
  <c r="CR20" i="1" s="1"/>
  <c r="DQ20" i="1" s="1"/>
  <c r="Z20" i="1"/>
  <c r="Y20" i="1"/>
  <c r="U20" i="1"/>
  <c r="Q20" i="1"/>
  <c r="M20" i="1"/>
  <c r="I20" i="1"/>
  <c r="CS20" i="1" s="1"/>
  <c r="DR20" i="1" s="1"/>
  <c r="DM19" i="1"/>
  <c r="DN19" i="1" s="1"/>
  <c r="DL19" i="1"/>
  <c r="DK19" i="1"/>
  <c r="DH19" i="1"/>
  <c r="DE19" i="1"/>
  <c r="DB19" i="1"/>
  <c r="CY19" i="1"/>
  <c r="CV19" i="1"/>
  <c r="CO19" i="1"/>
  <c r="CP19" i="1" s="1"/>
  <c r="CN19" i="1"/>
  <c r="BX19" i="1"/>
  <c r="BW19" i="1"/>
  <c r="BV19" i="1"/>
  <c r="BS19" i="1"/>
  <c r="BY19" i="1" s="1"/>
  <c r="BL19" i="1"/>
  <c r="BI19" i="1"/>
  <c r="BA19" i="1"/>
  <c r="AZ19" i="1"/>
  <c r="BB19" i="1" s="1"/>
  <c r="AY19" i="1"/>
  <c r="AU19" i="1"/>
  <c r="AQ19" i="1"/>
  <c r="AP19" i="1"/>
  <c r="AO19" i="1"/>
  <c r="AN19" i="1"/>
  <c r="AJ19" i="1"/>
  <c r="AF19" i="1"/>
  <c r="AA19" i="1"/>
  <c r="CR19" i="1" s="1"/>
  <c r="DQ19" i="1" s="1"/>
  <c r="Z19" i="1"/>
  <c r="AB19" i="1" s="1"/>
  <c r="Y19" i="1"/>
  <c r="U19" i="1"/>
  <c r="Q19" i="1"/>
  <c r="M19" i="1"/>
  <c r="I19" i="1"/>
  <c r="CS19" i="1" s="1"/>
  <c r="DR19" i="1" s="1"/>
  <c r="DM18" i="1"/>
  <c r="DL18" i="1"/>
  <c r="DN18" i="1" s="1"/>
  <c r="DK18" i="1"/>
  <c r="DH18" i="1"/>
  <c r="DE18" i="1"/>
  <c r="DB18" i="1"/>
  <c r="CY18" i="1"/>
  <c r="CV18" i="1"/>
  <c r="CR18" i="1"/>
  <c r="DQ18" i="1" s="1"/>
  <c r="CO18" i="1"/>
  <c r="DW18" i="1" s="1"/>
  <c r="CN18" i="1"/>
  <c r="CP18" i="1" s="1"/>
  <c r="BX18" i="1"/>
  <c r="BW18" i="1"/>
  <c r="BV18" i="1"/>
  <c r="BS18" i="1"/>
  <c r="BL18" i="1"/>
  <c r="BI18" i="1"/>
  <c r="BY18" i="1" s="1"/>
  <c r="BB18" i="1"/>
  <c r="BA18" i="1"/>
  <c r="AZ18" i="1"/>
  <c r="AY18" i="1"/>
  <c r="AU18" i="1"/>
  <c r="AP18" i="1"/>
  <c r="AO18" i="1"/>
  <c r="AQ18" i="1" s="1"/>
  <c r="AN18" i="1"/>
  <c r="AJ18" i="1"/>
  <c r="AF18" i="1"/>
  <c r="AA18" i="1"/>
  <c r="Z18" i="1"/>
  <c r="CQ18" i="1" s="1"/>
  <c r="DP18" i="1" s="1"/>
  <c r="Y18" i="1"/>
  <c r="U18" i="1"/>
  <c r="Q18" i="1"/>
  <c r="M18" i="1"/>
  <c r="I18" i="1"/>
  <c r="CS18" i="1" s="1"/>
  <c r="DR18" i="1" s="1"/>
  <c r="DM17" i="1"/>
  <c r="DL17" i="1"/>
  <c r="DN17" i="1" s="1"/>
  <c r="DK17" i="1"/>
  <c r="DH17" i="1"/>
  <c r="DE17" i="1"/>
  <c r="DB17" i="1"/>
  <c r="CY17" i="1"/>
  <c r="CV17" i="1"/>
  <c r="CO17" i="1"/>
  <c r="CN17" i="1"/>
  <c r="CP17" i="1" s="1"/>
  <c r="BX17" i="1"/>
  <c r="BW17" i="1"/>
  <c r="BV17" i="1"/>
  <c r="BS17" i="1"/>
  <c r="BL17" i="1"/>
  <c r="BI17" i="1"/>
  <c r="BY17" i="1" s="1"/>
  <c r="BA17" i="1"/>
  <c r="BB17" i="1" s="1"/>
  <c r="AZ17" i="1"/>
  <c r="AY17" i="1"/>
  <c r="AU17" i="1"/>
  <c r="AP17" i="1"/>
  <c r="AO17" i="1"/>
  <c r="AQ17" i="1" s="1"/>
  <c r="AN17" i="1"/>
  <c r="AJ17" i="1"/>
  <c r="AF17" i="1"/>
  <c r="AB17" i="1"/>
  <c r="AA17" i="1"/>
  <c r="CR17" i="1" s="1"/>
  <c r="DQ17" i="1" s="1"/>
  <c r="Z17" i="1"/>
  <c r="CQ17" i="1" s="1"/>
  <c r="Y17" i="1"/>
  <c r="U17" i="1"/>
  <c r="CS17" i="1" s="1"/>
  <c r="DR17" i="1" s="1"/>
  <c r="Q17" i="1"/>
  <c r="M17" i="1"/>
  <c r="I17" i="1"/>
  <c r="DN16" i="1"/>
  <c r="DM16" i="1"/>
  <c r="DL16" i="1"/>
  <c r="DK16" i="1"/>
  <c r="DH16" i="1"/>
  <c r="DE16" i="1"/>
  <c r="DB16" i="1"/>
  <c r="CY16" i="1"/>
  <c r="CV16" i="1"/>
  <c r="CP16" i="1"/>
  <c r="DU16" i="1" s="1"/>
  <c r="CO16" i="1"/>
  <c r="CN16" i="1"/>
  <c r="BX16" i="1"/>
  <c r="BW16" i="1"/>
  <c r="BV16" i="1"/>
  <c r="BS16" i="1"/>
  <c r="BL16" i="1"/>
  <c r="BI16" i="1"/>
  <c r="BY16" i="1" s="1"/>
  <c r="BA16" i="1"/>
  <c r="AZ16" i="1"/>
  <c r="BB16" i="1" s="1"/>
  <c r="AY16" i="1"/>
  <c r="AU16" i="1"/>
  <c r="AP16" i="1"/>
  <c r="AO16" i="1"/>
  <c r="AQ16" i="1" s="1"/>
  <c r="AN16" i="1"/>
  <c r="AJ16" i="1"/>
  <c r="AF16" i="1"/>
  <c r="AA16" i="1"/>
  <c r="AB16" i="1" s="1"/>
  <c r="Z16" i="1"/>
  <c r="CQ16" i="1" s="1"/>
  <c r="DP16" i="1" s="1"/>
  <c r="Y16" i="1"/>
  <c r="U16" i="1"/>
  <c r="Q16" i="1"/>
  <c r="M16" i="1"/>
  <c r="I16" i="1"/>
  <c r="CS16" i="1" s="1"/>
  <c r="DR16" i="1" s="1"/>
  <c r="DM15" i="1"/>
  <c r="DN15" i="1" s="1"/>
  <c r="DL15" i="1"/>
  <c r="DK15" i="1"/>
  <c r="DH15" i="1"/>
  <c r="DE15" i="1"/>
  <c r="DB15" i="1"/>
  <c r="CY15" i="1"/>
  <c r="CV15" i="1"/>
  <c r="CO15" i="1"/>
  <c r="DW15" i="1" s="1"/>
  <c r="CN15" i="1"/>
  <c r="BX15" i="1"/>
  <c r="BW15" i="1"/>
  <c r="BV15" i="1"/>
  <c r="BS15" i="1"/>
  <c r="BY15" i="1" s="1"/>
  <c r="BL15" i="1"/>
  <c r="BI15" i="1"/>
  <c r="BA15" i="1"/>
  <c r="AZ15" i="1"/>
  <c r="BB15" i="1" s="1"/>
  <c r="AY15" i="1"/>
  <c r="AU15" i="1"/>
  <c r="AQ15" i="1"/>
  <c r="AP15" i="1"/>
  <c r="AO15" i="1"/>
  <c r="AN15" i="1"/>
  <c r="AJ15" i="1"/>
  <c r="AF15" i="1"/>
  <c r="AA15" i="1"/>
  <c r="CR15" i="1" s="1"/>
  <c r="DQ15" i="1" s="1"/>
  <c r="Z15" i="1"/>
  <c r="AB15" i="1" s="1"/>
  <c r="Y15" i="1"/>
  <c r="U15" i="1"/>
  <c r="Q15" i="1"/>
  <c r="M15" i="1"/>
  <c r="I15" i="1"/>
  <c r="CS15" i="1" s="1"/>
  <c r="DR15" i="1" s="1"/>
  <c r="DM14" i="1"/>
  <c r="DL14" i="1"/>
  <c r="DN14" i="1" s="1"/>
  <c r="DK14" i="1"/>
  <c r="DH14" i="1"/>
  <c r="DE14" i="1"/>
  <c r="DB14" i="1"/>
  <c r="CY14" i="1"/>
  <c r="CV14" i="1"/>
  <c r="CO14" i="1"/>
  <c r="CN14" i="1"/>
  <c r="CP14" i="1" s="1"/>
  <c r="BX14" i="1"/>
  <c r="BW14" i="1"/>
  <c r="BV14" i="1"/>
  <c r="BS14" i="1"/>
  <c r="BL14" i="1"/>
  <c r="BI14" i="1"/>
  <c r="BY14" i="1" s="1"/>
  <c r="BB14" i="1"/>
  <c r="BA14" i="1"/>
  <c r="AZ14" i="1"/>
  <c r="AY14" i="1"/>
  <c r="AU14" i="1"/>
  <c r="AP14" i="1"/>
  <c r="AO14" i="1"/>
  <c r="AQ14" i="1" s="1"/>
  <c r="AN14" i="1"/>
  <c r="AJ14" i="1"/>
  <c r="AF14" i="1"/>
  <c r="AA14" i="1"/>
  <c r="AB14" i="1" s="1"/>
  <c r="Z14" i="1"/>
  <c r="CQ14" i="1" s="1"/>
  <c r="DP14" i="1" s="1"/>
  <c r="Y14" i="1"/>
  <c r="U14" i="1"/>
  <c r="Q14" i="1"/>
  <c r="M14" i="1"/>
  <c r="I14" i="1"/>
  <c r="CS14" i="1" s="1"/>
  <c r="DR14" i="1" s="1"/>
  <c r="DM13" i="1"/>
  <c r="DN13" i="1" s="1"/>
  <c r="DL13" i="1"/>
  <c r="DK13" i="1"/>
  <c r="DH13" i="1"/>
  <c r="DE13" i="1"/>
  <c r="DB13" i="1"/>
  <c r="CY13" i="1"/>
  <c r="CV13" i="1"/>
  <c r="CO13" i="1"/>
  <c r="CN13" i="1"/>
  <c r="BX13" i="1"/>
  <c r="BW13" i="1"/>
  <c r="BV13" i="1"/>
  <c r="BS13" i="1"/>
  <c r="BL13" i="1"/>
  <c r="BI13" i="1"/>
  <c r="BY13" i="1" s="1"/>
  <c r="BA13" i="1"/>
  <c r="AZ13" i="1"/>
  <c r="BB13" i="1" s="1"/>
  <c r="AY13" i="1"/>
  <c r="AU13" i="1"/>
  <c r="AP13" i="1"/>
  <c r="AO13" i="1"/>
  <c r="AQ13" i="1" s="1"/>
  <c r="AN13" i="1"/>
  <c r="AJ13" i="1"/>
  <c r="AF13" i="1"/>
  <c r="AB13" i="1"/>
  <c r="AA13" i="1"/>
  <c r="CR13" i="1" s="1"/>
  <c r="DQ13" i="1" s="1"/>
  <c r="Z13" i="1"/>
  <c r="CQ13" i="1" s="1"/>
  <c r="Y13" i="1"/>
  <c r="U13" i="1"/>
  <c r="CS13" i="1" s="1"/>
  <c r="DR13" i="1" s="1"/>
  <c r="Q13" i="1"/>
  <c r="M13" i="1"/>
  <c r="I13" i="1"/>
  <c r="DN12" i="1"/>
  <c r="DM12" i="1"/>
  <c r="DL12" i="1"/>
  <c r="DK12" i="1"/>
  <c r="DH12" i="1"/>
  <c r="DE12" i="1"/>
  <c r="DB12" i="1"/>
  <c r="CY12" i="1"/>
  <c r="CV12" i="1"/>
  <c r="CP12" i="1"/>
  <c r="DS12" i="1" s="1"/>
  <c r="CO12" i="1"/>
  <c r="CN12" i="1"/>
  <c r="BX12" i="1"/>
  <c r="BW12" i="1"/>
  <c r="BV12" i="1"/>
  <c r="BS12" i="1"/>
  <c r="BY12" i="1" s="1"/>
  <c r="BL12" i="1"/>
  <c r="BI12" i="1"/>
  <c r="BA12" i="1"/>
  <c r="AZ12" i="1"/>
  <c r="BB12" i="1" s="1"/>
  <c r="AY12" i="1"/>
  <c r="AU12" i="1"/>
  <c r="AP12" i="1"/>
  <c r="AQ12" i="1" s="1"/>
  <c r="AO12" i="1"/>
  <c r="AN12" i="1"/>
  <c r="AJ12" i="1"/>
  <c r="AF12" i="1"/>
  <c r="AA12" i="1"/>
  <c r="CR12" i="1" s="1"/>
  <c r="Z12" i="1"/>
  <c r="AB12" i="1" s="1"/>
  <c r="Y12" i="1"/>
  <c r="U12" i="1"/>
  <c r="Q12" i="1"/>
  <c r="M12" i="1"/>
  <c r="I12" i="1"/>
  <c r="CS12" i="1" s="1"/>
  <c r="DR12" i="1" s="1"/>
  <c r="DM11" i="1"/>
  <c r="DL11" i="1"/>
  <c r="DN11" i="1" s="1"/>
  <c r="DK11" i="1"/>
  <c r="DH11" i="1"/>
  <c r="DE11" i="1"/>
  <c r="DB11" i="1"/>
  <c r="CY11" i="1"/>
  <c r="CV11" i="1"/>
  <c r="CO11" i="1"/>
  <c r="CN11" i="1"/>
  <c r="CP11" i="1" s="1"/>
  <c r="BX11" i="1"/>
  <c r="BW11" i="1"/>
  <c r="BV11" i="1"/>
  <c r="BS11" i="1"/>
  <c r="BY11" i="1" s="1"/>
  <c r="BL11" i="1"/>
  <c r="BI11" i="1"/>
  <c r="BA11" i="1"/>
  <c r="BB11" i="1" s="1"/>
  <c r="AZ11" i="1"/>
  <c r="AY11" i="1"/>
  <c r="AU11" i="1"/>
  <c r="AQ11" i="1"/>
  <c r="AP11" i="1"/>
  <c r="AO11" i="1"/>
  <c r="AN11" i="1"/>
  <c r="AJ11" i="1"/>
  <c r="AF11" i="1"/>
  <c r="AA11" i="1"/>
  <c r="CR11" i="1" s="1"/>
  <c r="DQ11" i="1" s="1"/>
  <c r="Z11" i="1"/>
  <c r="AB11" i="1" s="1"/>
  <c r="Y11" i="1"/>
  <c r="U11" i="1"/>
  <c r="Q11" i="1"/>
  <c r="M11" i="1"/>
  <c r="I11" i="1"/>
  <c r="CS11" i="1" s="1"/>
  <c r="DR11" i="1" s="1"/>
  <c r="DM10" i="1"/>
  <c r="DL10" i="1"/>
  <c r="DN10" i="1" s="1"/>
  <c r="DK10" i="1"/>
  <c r="DH10" i="1"/>
  <c r="DE10" i="1"/>
  <c r="DB10" i="1"/>
  <c r="CY10" i="1"/>
  <c r="CV10" i="1"/>
  <c r="CO10" i="1"/>
  <c r="CN10" i="1"/>
  <c r="CP10" i="1" s="1"/>
  <c r="BX10" i="1"/>
  <c r="BW10" i="1"/>
  <c r="BV10" i="1"/>
  <c r="BS10" i="1"/>
  <c r="BL10" i="1"/>
  <c r="BI10" i="1"/>
  <c r="BY10" i="1" s="1"/>
  <c r="BB10" i="1"/>
  <c r="BA10" i="1"/>
  <c r="AZ10" i="1"/>
  <c r="AY10" i="1"/>
  <c r="AU10" i="1"/>
  <c r="AP10" i="1"/>
  <c r="AO10" i="1"/>
  <c r="AQ10" i="1" s="1"/>
  <c r="AN10" i="1"/>
  <c r="AJ10" i="1"/>
  <c r="AF10" i="1"/>
  <c r="AA10" i="1"/>
  <c r="AB10" i="1" s="1"/>
  <c r="Z10" i="1"/>
  <c r="CQ10" i="1" s="1"/>
  <c r="DP10" i="1" s="1"/>
  <c r="Y10" i="1"/>
  <c r="U10" i="1"/>
  <c r="Q10" i="1"/>
  <c r="M10" i="1"/>
  <c r="I10" i="1"/>
  <c r="CS10" i="1" s="1"/>
  <c r="DR10" i="1" s="1"/>
  <c r="DM9" i="1"/>
  <c r="DN9" i="1" s="1"/>
  <c r="DL9" i="1"/>
  <c r="DK9" i="1"/>
  <c r="DH9" i="1"/>
  <c r="DE9" i="1"/>
  <c r="DB9" i="1"/>
  <c r="CY9" i="1"/>
  <c r="CV9" i="1"/>
  <c r="CO9" i="1"/>
  <c r="DW9" i="1" s="1"/>
  <c r="CN9" i="1"/>
  <c r="BX9" i="1"/>
  <c r="BW9" i="1"/>
  <c r="BV9" i="1"/>
  <c r="BS9" i="1"/>
  <c r="BL9" i="1"/>
  <c r="BI9" i="1"/>
  <c r="BY9" i="1" s="1"/>
  <c r="BA9" i="1"/>
  <c r="AZ9" i="1"/>
  <c r="BB9" i="1" s="1"/>
  <c r="AY9" i="1"/>
  <c r="AU9" i="1"/>
  <c r="AP9" i="1"/>
  <c r="AO9" i="1"/>
  <c r="AQ9" i="1" s="1"/>
  <c r="AN9" i="1"/>
  <c r="AJ9" i="1"/>
  <c r="AF9" i="1"/>
  <c r="AB9" i="1"/>
  <c r="AA9" i="1"/>
  <c r="CR9" i="1" s="1"/>
  <c r="DQ9" i="1" s="1"/>
  <c r="Z9" i="1"/>
  <c r="CQ9" i="1" s="1"/>
  <c r="Y9" i="1"/>
  <c r="U9" i="1"/>
  <c r="CS9" i="1" s="1"/>
  <c r="DR9" i="1" s="1"/>
  <c r="Q9" i="1"/>
  <c r="M9" i="1"/>
  <c r="I9" i="1"/>
  <c r="DN8" i="1"/>
  <c r="DM8" i="1"/>
  <c r="DL8" i="1"/>
  <c r="DK8" i="1"/>
  <c r="DH8" i="1"/>
  <c r="DE8" i="1"/>
  <c r="DB8" i="1"/>
  <c r="CY8" i="1"/>
  <c r="CV8" i="1"/>
  <c r="CP8" i="1"/>
  <c r="DU8" i="1" s="1"/>
  <c r="CO8" i="1"/>
  <c r="CN8" i="1"/>
  <c r="BX8" i="1"/>
  <c r="BW8" i="1"/>
  <c r="BV8" i="1"/>
  <c r="BS8" i="1"/>
  <c r="BY8" i="1" s="1"/>
  <c r="BL8" i="1"/>
  <c r="BI8" i="1"/>
  <c r="BA8" i="1"/>
  <c r="AZ8" i="1"/>
  <c r="BB8" i="1" s="1"/>
  <c r="AY8" i="1"/>
  <c r="AU8" i="1"/>
  <c r="AP8" i="1"/>
  <c r="AQ8" i="1" s="1"/>
  <c r="AO8" i="1"/>
  <c r="AN8" i="1"/>
  <c r="AJ8" i="1"/>
  <c r="AF8" i="1"/>
  <c r="AA8" i="1"/>
  <c r="CR8" i="1" s="1"/>
  <c r="Z8" i="1"/>
  <c r="AB8" i="1" s="1"/>
  <c r="Y8" i="1"/>
  <c r="U8" i="1"/>
  <c r="Q8" i="1"/>
  <c r="M8" i="1"/>
  <c r="I8" i="1"/>
  <c r="CS8" i="1" s="1"/>
  <c r="DR8" i="1" s="1"/>
  <c r="DM7" i="1"/>
  <c r="DL7" i="1"/>
  <c r="DN7" i="1" s="1"/>
  <c r="DK7" i="1"/>
  <c r="DH7" i="1"/>
  <c r="DE7" i="1"/>
  <c r="DB7" i="1"/>
  <c r="CY7" i="1"/>
  <c r="CV7" i="1"/>
  <c r="CO7" i="1"/>
  <c r="CN7" i="1"/>
  <c r="CP7" i="1" s="1"/>
  <c r="BX7" i="1"/>
  <c r="BW7" i="1"/>
  <c r="BV7" i="1"/>
  <c r="BS7" i="1"/>
  <c r="BY7" i="1" s="1"/>
  <c r="BL7" i="1"/>
  <c r="BI7" i="1"/>
  <c r="BA7" i="1"/>
  <c r="BB7" i="1" s="1"/>
  <c r="AZ7" i="1"/>
  <c r="AY7" i="1"/>
  <c r="AU7" i="1"/>
  <c r="AQ7" i="1"/>
  <c r="AP7" i="1"/>
  <c r="AO7" i="1"/>
  <c r="AN7" i="1"/>
  <c r="AJ7" i="1"/>
  <c r="AF7" i="1"/>
  <c r="AA7" i="1"/>
  <c r="CR7" i="1" s="1"/>
  <c r="DQ7" i="1" s="1"/>
  <c r="Z7" i="1"/>
  <c r="CQ7" i="1" s="1"/>
  <c r="DP7" i="1" s="1"/>
  <c r="Y7" i="1"/>
  <c r="U7" i="1"/>
  <c r="Q7" i="1"/>
  <c r="M7" i="1"/>
  <c r="CS7" i="1" s="1"/>
  <c r="DR7" i="1" s="1"/>
  <c r="I7" i="1"/>
  <c r="DM6" i="1"/>
  <c r="DL6" i="1"/>
  <c r="DN6" i="1" s="1"/>
  <c r="DK6" i="1"/>
  <c r="DH6" i="1"/>
  <c r="DE6" i="1"/>
  <c r="DB6" i="1"/>
  <c r="CY6" i="1"/>
  <c r="CV6" i="1"/>
  <c r="CO6" i="1"/>
  <c r="DW6" i="1" s="1"/>
  <c r="CN6" i="1"/>
  <c r="CP6" i="1" s="1"/>
  <c r="BX6" i="1"/>
  <c r="BW6" i="1"/>
  <c r="BV6" i="1"/>
  <c r="BS6" i="1"/>
  <c r="BL6" i="1"/>
  <c r="BI6" i="1"/>
  <c r="BY6" i="1" s="1"/>
  <c r="BB6" i="1"/>
  <c r="BA6" i="1"/>
  <c r="AZ6" i="1"/>
  <c r="AY6" i="1"/>
  <c r="AU6" i="1"/>
  <c r="AP6" i="1"/>
  <c r="AO6" i="1"/>
  <c r="AQ6" i="1" s="1"/>
  <c r="AN6" i="1"/>
  <c r="AJ6" i="1"/>
  <c r="AF6" i="1"/>
  <c r="AA6" i="1"/>
  <c r="CR6" i="1" s="1"/>
  <c r="DQ6" i="1" s="1"/>
  <c r="Z6" i="1"/>
  <c r="CQ6" i="1" s="1"/>
  <c r="DP6" i="1" s="1"/>
  <c r="Y6" i="1"/>
  <c r="U6" i="1"/>
  <c r="Q6" i="1"/>
  <c r="M6" i="1"/>
  <c r="I6" i="1"/>
  <c r="CS6" i="1" s="1"/>
  <c r="DR6" i="1" s="1"/>
  <c r="DM5" i="1"/>
  <c r="DN5" i="1" s="1"/>
  <c r="DL5" i="1"/>
  <c r="DK5" i="1"/>
  <c r="DH5" i="1"/>
  <c r="DE5" i="1"/>
  <c r="DB5" i="1"/>
  <c r="CY5" i="1"/>
  <c r="CV5" i="1"/>
  <c r="CO5" i="1"/>
  <c r="DW5" i="1" s="1"/>
  <c r="CN5" i="1"/>
  <c r="BX5" i="1"/>
  <c r="BW5" i="1"/>
  <c r="BV5" i="1"/>
  <c r="BS5" i="1"/>
  <c r="BL5" i="1"/>
  <c r="BI5" i="1"/>
  <c r="BY5" i="1" s="1"/>
  <c r="BA5" i="1"/>
  <c r="AZ5" i="1"/>
  <c r="BB5" i="1" s="1"/>
  <c r="AY5" i="1"/>
  <c r="AU5" i="1"/>
  <c r="AP5" i="1"/>
  <c r="AO5" i="1"/>
  <c r="AQ5" i="1" s="1"/>
  <c r="AN5" i="1"/>
  <c r="AJ5" i="1"/>
  <c r="AF5" i="1"/>
  <c r="AB5" i="1"/>
  <c r="AA5" i="1"/>
  <c r="CR5" i="1" s="1"/>
  <c r="DQ5" i="1" s="1"/>
  <c r="Z5" i="1"/>
  <c r="CQ5" i="1" s="1"/>
  <c r="Y5" i="1"/>
  <c r="U5" i="1"/>
  <c r="CS5" i="1" s="1"/>
  <c r="DR5" i="1" s="1"/>
  <c r="Q5" i="1"/>
  <c r="M5" i="1"/>
  <c r="I5" i="1"/>
  <c r="DN4" i="1"/>
  <c r="DM4" i="1"/>
  <c r="DL4" i="1"/>
  <c r="DK4" i="1"/>
  <c r="DH4" i="1"/>
  <c r="DE4" i="1"/>
  <c r="DB4" i="1"/>
  <c r="CY4" i="1"/>
  <c r="CV4" i="1"/>
  <c r="CP4" i="1"/>
  <c r="DS4" i="1" s="1"/>
  <c r="CO4" i="1"/>
  <c r="CN4" i="1"/>
  <c r="BX4" i="1"/>
  <c r="BW4" i="1"/>
  <c r="BV4" i="1"/>
  <c r="BS4" i="1"/>
  <c r="BY4" i="1" s="1"/>
  <c r="BL4" i="1"/>
  <c r="BI4" i="1"/>
  <c r="BA4" i="1"/>
  <c r="AZ4" i="1"/>
  <c r="BB4" i="1" s="1"/>
  <c r="AY4" i="1"/>
  <c r="AU4" i="1"/>
  <c r="AP4" i="1"/>
  <c r="AQ4" i="1" s="1"/>
  <c r="AO4" i="1"/>
  <c r="AN4" i="1"/>
  <c r="AJ4" i="1"/>
  <c r="AF4" i="1"/>
  <c r="AA4" i="1"/>
  <c r="CR4" i="1" s="1"/>
  <c r="Z4" i="1"/>
  <c r="AB4" i="1" s="1"/>
  <c r="Y4" i="1"/>
  <c r="U4" i="1"/>
  <c r="Q4" i="1"/>
  <c r="M4" i="1"/>
  <c r="I4" i="1"/>
  <c r="CS4" i="1" s="1"/>
  <c r="DR4" i="1" s="1"/>
  <c r="DV4" i="1" l="1"/>
  <c r="DT6" i="1"/>
  <c r="DS6" i="1"/>
  <c r="DU6" i="1"/>
  <c r="DP17" i="1"/>
  <c r="DV17" i="1"/>
  <c r="DV5" i="1"/>
  <c r="DP5" i="1"/>
  <c r="DQ8" i="1"/>
  <c r="DW8" i="1"/>
  <c r="DT10" i="1"/>
  <c r="DS10" i="1"/>
  <c r="DU10" i="1"/>
  <c r="DS7" i="1"/>
  <c r="DT7" i="1"/>
  <c r="DU7" i="1"/>
  <c r="DW7" i="1"/>
  <c r="DP9" i="1"/>
  <c r="DV9" i="1"/>
  <c r="DW10" i="1"/>
  <c r="DS11" i="1"/>
  <c r="DT11" i="1"/>
  <c r="DU11" i="1"/>
  <c r="DQ12" i="1"/>
  <c r="DW12" i="1"/>
  <c r="DW13" i="1"/>
  <c r="DT14" i="1"/>
  <c r="DS14" i="1"/>
  <c r="DU14" i="1"/>
  <c r="DU17" i="1"/>
  <c r="DT17" i="1"/>
  <c r="DS17" i="1"/>
  <c r="DU19" i="1"/>
  <c r="DT19" i="1"/>
  <c r="DS19" i="1"/>
  <c r="DQ4" i="1"/>
  <c r="DW4" i="1"/>
  <c r="DW11" i="1"/>
  <c r="DP13" i="1"/>
  <c r="DV13" i="1"/>
  <c r="DV15" i="1"/>
  <c r="DV16" i="1"/>
  <c r="DW17" i="1"/>
  <c r="DT18" i="1"/>
  <c r="DS18" i="1"/>
  <c r="DU18" i="1"/>
  <c r="CR14" i="1"/>
  <c r="DQ14" i="1" s="1"/>
  <c r="CQ19" i="1"/>
  <c r="DU20" i="1"/>
  <c r="DT20" i="1"/>
  <c r="DW26" i="1"/>
  <c r="DQ26" i="1"/>
  <c r="Z27" i="1"/>
  <c r="I27" i="1"/>
  <c r="DU30" i="1"/>
  <c r="DT30" i="1"/>
  <c r="DW31" i="1"/>
  <c r="CP31" i="1"/>
  <c r="DP45" i="1"/>
  <c r="DV45" i="1"/>
  <c r="DS8" i="1"/>
  <c r="CR10" i="1"/>
  <c r="DQ10" i="1" s="1"/>
  <c r="DT4" i="1"/>
  <c r="CP5" i="1"/>
  <c r="AB6" i="1"/>
  <c r="DV6" i="1"/>
  <c r="CQ8" i="1"/>
  <c r="DP8" i="1" s="1"/>
  <c r="DT8" i="1"/>
  <c r="CP9" i="1"/>
  <c r="DV10" i="1"/>
  <c r="CQ12" i="1"/>
  <c r="DP12" i="1" s="1"/>
  <c r="DT12" i="1"/>
  <c r="CP13" i="1"/>
  <c r="DV14" i="1"/>
  <c r="DT16" i="1"/>
  <c r="AB18" i="1"/>
  <c r="DV18" i="1"/>
  <c r="DW19" i="1"/>
  <c r="AB20" i="1"/>
  <c r="AQ20" i="1"/>
  <c r="DS20" i="1"/>
  <c r="DW22" i="1"/>
  <c r="DQ22" i="1"/>
  <c r="CQ22" i="1"/>
  <c r="DP22" i="1" s="1"/>
  <c r="DW23" i="1"/>
  <c r="CP24" i="1"/>
  <c r="DV24" i="1"/>
  <c r="CP25" i="1"/>
  <c r="DV25" i="1"/>
  <c r="BB26" i="1"/>
  <c r="CQ29" i="1"/>
  <c r="DP29" i="1" s="1"/>
  <c r="CS31" i="1"/>
  <c r="DR31" i="1" s="1"/>
  <c r="DP32" i="1"/>
  <c r="CR32" i="1"/>
  <c r="DQ32" i="1" s="1"/>
  <c r="CS34" i="1"/>
  <c r="DR34" i="1" s="1"/>
  <c r="DU34" i="1"/>
  <c r="DS34" i="1"/>
  <c r="DW44" i="1"/>
  <c r="CP44" i="1"/>
  <c r="DP49" i="1"/>
  <c r="DV49" i="1"/>
  <c r="DU49" i="1"/>
  <c r="DS49" i="1"/>
  <c r="CQ11" i="1"/>
  <c r="DP11" i="1" s="1"/>
  <c r="CQ15" i="1"/>
  <c r="DP15" i="1" s="1"/>
  <c r="DS16" i="1"/>
  <c r="DU4" i="1"/>
  <c r="AB7" i="1"/>
  <c r="DV7" i="1"/>
  <c r="DV11" i="1"/>
  <c r="DU12" i="1"/>
  <c r="CR16" i="1"/>
  <c r="CP21" i="1"/>
  <c r="DV21" i="1"/>
  <c r="CQ23" i="1"/>
  <c r="DU23" i="1"/>
  <c r="DT23" i="1"/>
  <c r="DW24" i="1"/>
  <c r="DS26" i="1"/>
  <c r="DU26" i="1"/>
  <c r="BB27" i="1"/>
  <c r="CN27" i="1"/>
  <c r="CP28" i="1"/>
  <c r="DV28" i="1"/>
  <c r="CR30" i="1"/>
  <c r="DS30" i="1"/>
  <c r="CR33" i="1"/>
  <c r="CQ33" i="1"/>
  <c r="DP33" i="1" s="1"/>
  <c r="DP38" i="1"/>
  <c r="DV38" i="1"/>
  <c r="CS38" i="1"/>
  <c r="DR38" i="1" s="1"/>
  <c r="CQ40" i="1"/>
  <c r="AB40" i="1"/>
  <c r="DU48" i="1"/>
  <c r="DS48" i="1"/>
  <c r="CQ4" i="1"/>
  <c r="DP4" i="1" s="1"/>
  <c r="CP15" i="1"/>
  <c r="CQ20" i="1"/>
  <c r="DP20" i="1" s="1"/>
  <c r="DW20" i="1"/>
  <c r="DW21" i="1"/>
  <c r="CS22" i="1"/>
  <c r="DS22" i="1"/>
  <c r="DU22" i="1"/>
  <c r="CS25" i="1"/>
  <c r="DR25" i="1" s="1"/>
  <c r="DP25" i="1"/>
  <c r="CR25" i="1"/>
  <c r="DQ25" i="1" s="1"/>
  <c r="DT26" i="1"/>
  <c r="BI27" i="1"/>
  <c r="BY27" i="1" s="1"/>
  <c r="BW27" i="1"/>
  <c r="BV27" i="1"/>
  <c r="DW27" i="1"/>
  <c r="CS28" i="1"/>
  <c r="DR28" i="1" s="1"/>
  <c r="DW28" i="1"/>
  <c r="CS29" i="1"/>
  <c r="DR29" i="1" s="1"/>
  <c r="DS29" i="1"/>
  <c r="DU29" i="1"/>
  <c r="DV31" i="1"/>
  <c r="CP32" i="1"/>
  <c r="DV32" i="1"/>
  <c r="CR43" i="1"/>
  <c r="AQ43" i="1"/>
  <c r="CP51" i="1"/>
  <c r="CQ30" i="1"/>
  <c r="DP30" i="1" s="1"/>
  <c r="DT35" i="1"/>
  <c r="DS35" i="1"/>
  <c r="CR37" i="1"/>
  <c r="DQ38" i="1"/>
  <c r="CS39" i="1"/>
  <c r="DR39" i="1" s="1"/>
  <c r="DV41" i="1"/>
  <c r="CP41" i="1"/>
  <c r="DT43" i="1"/>
  <c r="DS43" i="1"/>
  <c r="DV44" i="1"/>
  <c r="DP44" i="1"/>
  <c r="CS49" i="1"/>
  <c r="DR49" i="1" s="1"/>
  <c r="AB51" i="1"/>
  <c r="CQ51" i="1"/>
  <c r="DP51" i="1" s="1"/>
  <c r="DU56" i="1"/>
  <c r="DT56" i="1"/>
  <c r="DP57" i="1"/>
  <c r="DV57" i="1"/>
  <c r="DU57" i="1"/>
  <c r="CP59" i="1"/>
  <c r="DV22" i="1"/>
  <c r="DV26" i="1"/>
  <c r="DE27" i="1"/>
  <c r="DV29" i="1"/>
  <c r="CQ34" i="1"/>
  <c r="CQ35" i="1"/>
  <c r="DW35" i="1"/>
  <c r="CS36" i="1"/>
  <c r="DR36" i="1" s="1"/>
  <c r="DS36" i="1"/>
  <c r="DU36" i="1"/>
  <c r="CP39" i="1"/>
  <c r="DV39" i="1"/>
  <c r="DW41" i="1"/>
  <c r="CS47" i="1"/>
  <c r="DR47" i="1" s="1"/>
  <c r="CR47" i="1"/>
  <c r="BB47" i="1"/>
  <c r="AQ48" i="1"/>
  <c r="CQ48" i="1"/>
  <c r="DP48" i="1" s="1"/>
  <c r="CS57" i="1"/>
  <c r="DR57" i="1" s="1"/>
  <c r="DS57" i="1"/>
  <c r="DV58" i="1"/>
  <c r="AB59" i="1"/>
  <c r="CQ59" i="1"/>
  <c r="DP59" i="1" s="1"/>
  <c r="AJ27" i="1"/>
  <c r="CS33" i="1"/>
  <c r="DR33" i="1" s="1"/>
  <c r="CP33" i="1"/>
  <c r="CR34" i="1"/>
  <c r="DN35" i="1"/>
  <c r="DU35" i="1"/>
  <c r="CR36" i="1"/>
  <c r="DQ36" i="1" s="1"/>
  <c r="DW36" i="1"/>
  <c r="CS37" i="1"/>
  <c r="DR37" i="1" s="1"/>
  <c r="DU37" i="1"/>
  <c r="DT37" i="1"/>
  <c r="DW38" i="1"/>
  <c r="CP38" i="1"/>
  <c r="DW39" i="1"/>
  <c r="BB43" i="1"/>
  <c r="CQ43" i="1"/>
  <c r="DP43" i="1" s="1"/>
  <c r="DU43" i="1"/>
  <c r="DW45" i="1"/>
  <c r="CP45" i="1"/>
  <c r="CS46" i="1"/>
  <c r="DR46" i="1" s="1"/>
  <c r="CQ46" i="1"/>
  <c r="DP46" i="1" s="1"/>
  <c r="AB46" i="1"/>
  <c r="DR52" i="1"/>
  <c r="DT52" i="1"/>
  <c r="CS53" i="1"/>
  <c r="DR53" i="1" s="1"/>
  <c r="DU53" i="1"/>
  <c r="DT53" i="1"/>
  <c r="DS53" i="1"/>
  <c r="DP55" i="1"/>
  <c r="CR56" i="1"/>
  <c r="DS56" i="1"/>
  <c r="CQ37" i="1"/>
  <c r="DP37" i="1" s="1"/>
  <c r="CR40" i="1"/>
  <c r="DQ40" i="1" s="1"/>
  <c r="CR42" i="1"/>
  <c r="DQ42" i="1" s="1"/>
  <c r="CS43" i="1"/>
  <c r="DR43" i="1" s="1"/>
  <c r="DT46" i="1"/>
  <c r="DV47" i="1"/>
  <c r="CS48" i="1"/>
  <c r="DR48" i="1" s="1"/>
  <c r="CR50" i="1"/>
  <c r="DQ50" i="1" s="1"/>
  <c r="DW51" i="1"/>
  <c r="DT54" i="1"/>
  <c r="DS54" i="1"/>
  <c r="CR55" i="1"/>
  <c r="DQ55" i="1" s="1"/>
  <c r="CQ56" i="1"/>
  <c r="DP56" i="1" s="1"/>
  <c r="CR58" i="1"/>
  <c r="DQ58" i="1" s="1"/>
  <c r="DW59" i="1"/>
  <c r="DV36" i="1"/>
  <c r="CP40" i="1"/>
  <c r="DT42" i="1"/>
  <c r="DV43" i="1"/>
  <c r="AB45" i="1"/>
  <c r="DW46" i="1"/>
  <c r="DU46" i="1"/>
  <c r="DV48" i="1"/>
  <c r="CR52" i="1"/>
  <c r="DU52" i="1"/>
  <c r="DS52" i="1"/>
  <c r="CQ53" i="1"/>
  <c r="CQ54" i="1"/>
  <c r="DW54" i="1"/>
  <c r="CP55" i="1"/>
  <c r="DV55" i="1"/>
  <c r="CS56" i="1"/>
  <c r="DR56" i="1" s="1"/>
  <c r="DV56" i="1"/>
  <c r="BB40" i="1"/>
  <c r="AB41" i="1"/>
  <c r="AQ41" i="1"/>
  <c r="DU42" i="1"/>
  <c r="DV46" i="1"/>
  <c r="CP47" i="1"/>
  <c r="CR48" i="1"/>
  <c r="CP50" i="1"/>
  <c r="CS51" i="1"/>
  <c r="DR51" i="1" s="1"/>
  <c r="BB52" i="1"/>
  <c r="CQ52" i="1"/>
  <c r="DP52" i="1" s="1"/>
  <c r="CR53" i="1"/>
  <c r="DN54" i="1"/>
  <c r="DU54" i="1" s="1"/>
  <c r="DW55" i="1"/>
  <c r="CP58" i="1"/>
  <c r="CS59" i="1"/>
  <c r="DR59" i="1" s="1"/>
  <c r="DP53" i="1" l="1"/>
  <c r="DV53" i="1"/>
  <c r="DT58" i="1"/>
  <c r="DS58" i="1"/>
  <c r="DU58" i="1"/>
  <c r="DS55" i="1"/>
  <c r="DU55" i="1"/>
  <c r="DT55" i="1"/>
  <c r="DQ56" i="1"/>
  <c r="DW56" i="1"/>
  <c r="DW40" i="1"/>
  <c r="DU33" i="1"/>
  <c r="DT33" i="1"/>
  <c r="DS33" i="1"/>
  <c r="DV52" i="1"/>
  <c r="DP34" i="1"/>
  <c r="DV34" i="1"/>
  <c r="DT41" i="1"/>
  <c r="DU41" i="1"/>
  <c r="DS41" i="1"/>
  <c r="DV37" i="1"/>
  <c r="DV33" i="1"/>
  <c r="DT48" i="1"/>
  <c r="DQ33" i="1"/>
  <c r="DW33" i="1"/>
  <c r="DT21" i="1"/>
  <c r="DS21" i="1"/>
  <c r="DU21" i="1"/>
  <c r="DV19" i="1"/>
  <c r="DP19" i="1"/>
  <c r="DW14" i="1"/>
  <c r="DT45" i="1"/>
  <c r="DS45" i="1"/>
  <c r="DU45" i="1"/>
  <c r="DQ53" i="1"/>
  <c r="DW53" i="1"/>
  <c r="DW42" i="1"/>
  <c r="DU40" i="1"/>
  <c r="DT40" i="1"/>
  <c r="DS40" i="1"/>
  <c r="DW50" i="1"/>
  <c r="DW47" i="1"/>
  <c r="DQ47" i="1"/>
  <c r="DT39" i="1"/>
  <c r="DS39" i="1"/>
  <c r="DU39" i="1"/>
  <c r="DV59" i="1"/>
  <c r="DQ37" i="1"/>
  <c r="DW37" i="1"/>
  <c r="DW43" i="1"/>
  <c r="DQ43" i="1"/>
  <c r="DT29" i="1"/>
  <c r="DR22" i="1"/>
  <c r="DT22" i="1"/>
  <c r="DS15" i="1"/>
  <c r="DT15" i="1"/>
  <c r="DU15" i="1"/>
  <c r="DT28" i="1"/>
  <c r="DS28" i="1"/>
  <c r="DU28" i="1"/>
  <c r="DQ16" i="1"/>
  <c r="DW16" i="1"/>
  <c r="DU24" i="1"/>
  <c r="DT24" i="1"/>
  <c r="DS24" i="1"/>
  <c r="DW32" i="1"/>
  <c r="DV12" i="1"/>
  <c r="DV8" i="1"/>
  <c r="DQ34" i="1"/>
  <c r="DW34" i="1"/>
  <c r="DT50" i="1"/>
  <c r="DS50" i="1"/>
  <c r="DU50" i="1"/>
  <c r="DQ48" i="1"/>
  <c r="DW48" i="1"/>
  <c r="DU47" i="1"/>
  <c r="DT47" i="1"/>
  <c r="DS47" i="1"/>
  <c r="DP54" i="1"/>
  <c r="DV54" i="1"/>
  <c r="DQ52" i="1"/>
  <c r="DW52" i="1"/>
  <c r="DW58" i="1"/>
  <c r="DU38" i="1"/>
  <c r="DT38" i="1"/>
  <c r="DS38" i="1"/>
  <c r="DT36" i="1"/>
  <c r="DS59" i="1"/>
  <c r="DU59" i="1"/>
  <c r="DT59" i="1"/>
  <c r="DV51" i="1"/>
  <c r="DV30" i="1"/>
  <c r="CP27" i="1"/>
  <c r="DW25" i="1"/>
  <c r="DV23" i="1"/>
  <c r="DP23" i="1"/>
  <c r="DT34" i="1"/>
  <c r="DU13" i="1"/>
  <c r="DT13" i="1"/>
  <c r="DS13" i="1"/>
  <c r="DU9" i="1"/>
  <c r="DT9" i="1"/>
  <c r="DS9" i="1"/>
  <c r="DU31" i="1"/>
  <c r="DT31" i="1"/>
  <c r="DS31" i="1"/>
  <c r="CS27" i="1"/>
  <c r="DR27" i="1" s="1"/>
  <c r="DV20" i="1"/>
  <c r="DP35" i="1"/>
  <c r="DV35" i="1"/>
  <c r="DT57" i="1"/>
  <c r="DS51" i="1"/>
  <c r="DU51" i="1"/>
  <c r="DT51" i="1"/>
  <c r="DT32" i="1"/>
  <c r="DS32" i="1"/>
  <c r="DU32" i="1"/>
  <c r="DV40" i="1"/>
  <c r="DP40" i="1"/>
  <c r="DQ30" i="1"/>
  <c r="DW30" i="1"/>
  <c r="DT49" i="1"/>
  <c r="DU44" i="1"/>
  <c r="DS44" i="1"/>
  <c r="DT44" i="1"/>
  <c r="DT25" i="1"/>
  <c r="DS25" i="1"/>
  <c r="DU25" i="1"/>
  <c r="DU5" i="1"/>
  <c r="DT5" i="1"/>
  <c r="DS5" i="1"/>
  <c r="CQ27" i="1"/>
  <c r="DP27" i="1" s="1"/>
  <c r="AB27" i="1"/>
  <c r="DU27" i="1" l="1"/>
  <c r="DT27" i="1"/>
  <c r="DS27" i="1"/>
  <c r="DV27" i="1"/>
</calcChain>
</file>

<file path=xl/sharedStrings.xml><?xml version="1.0" encoding="utf-8"?>
<sst xmlns="http://schemas.openxmlformats.org/spreadsheetml/2006/main" count="328" uniqueCount="116">
  <si>
    <t>Sr No</t>
  </si>
  <si>
    <t>KV Code</t>
  </si>
  <si>
    <t>Name of KVs</t>
  </si>
  <si>
    <t>Region</t>
  </si>
  <si>
    <t>Name of State</t>
  </si>
  <si>
    <t>Class - I</t>
  </si>
  <si>
    <t>Class - II</t>
  </si>
  <si>
    <t>Class-III</t>
  </si>
  <si>
    <t>Class-IV</t>
  </si>
  <si>
    <t>Class - V</t>
  </si>
  <si>
    <t>Total (Class I to V)</t>
  </si>
  <si>
    <t>Class - VI</t>
  </si>
  <si>
    <t>Class - VII</t>
  </si>
  <si>
    <t>Class-VIII</t>
  </si>
  <si>
    <t>Total(Class VI to VIII)</t>
  </si>
  <si>
    <t>Class IX</t>
  </si>
  <si>
    <t>Class X</t>
  </si>
  <si>
    <t>Total (Class IX to X)</t>
  </si>
  <si>
    <t>Class XI</t>
  </si>
  <si>
    <t>Class XII</t>
  </si>
  <si>
    <t>Total (XI to XII)</t>
  </si>
  <si>
    <t>General
 (I to XII)</t>
  </si>
  <si>
    <t>Total SC (I to XII)</t>
  </si>
  <si>
    <t>Total ST 
 (I to XII)</t>
  </si>
  <si>
    <t>Total PH (I to XII)</t>
  </si>
  <si>
    <t>Total OBC (I to XII)</t>
  </si>
  <si>
    <t>Total Muslim (I to XII)</t>
  </si>
  <si>
    <t>Total Minority Community (I to XII)</t>
  </si>
  <si>
    <t>Total Boys</t>
  </si>
  <si>
    <t>Total Girls</t>
  </si>
  <si>
    <t>Grand Total</t>
  </si>
  <si>
    <t>Class-wise Grand Total (B&amp;G)</t>
  </si>
  <si>
    <t>Category I</t>
  </si>
  <si>
    <t>Category II</t>
  </si>
  <si>
    <t>Category III</t>
  </si>
  <si>
    <t>Category IV</t>
  </si>
  <si>
    <t>Category V</t>
  </si>
  <si>
    <t>For Project KV Category-VI</t>
  </si>
  <si>
    <t>Category-wise Grand Total(B&amp;G)</t>
  </si>
  <si>
    <t>Difference in B&amp;G Category &amp; Class-wise</t>
  </si>
  <si>
    <t>Class-wise Enrolment Total</t>
  </si>
  <si>
    <t>Gen, SC, ST etc. Total</t>
  </si>
  <si>
    <t>Class-wise Enrolment Difference</t>
  </si>
  <si>
    <t>Category-wise Difference</t>
  </si>
  <si>
    <t>Difference in Class-wise B&amp;G &amp; Gen,SC,ST - B&amp;G</t>
  </si>
  <si>
    <t>No. of Section(s)</t>
  </si>
  <si>
    <t>Total</t>
  </si>
  <si>
    <t>Boys</t>
  </si>
  <si>
    <t>Girls</t>
  </si>
  <si>
    <t>No. of Section(s)-Science.</t>
  </si>
  <si>
    <t>Total enroment in Science.</t>
  </si>
  <si>
    <t>No. of Section(s)-Commerce</t>
  </si>
  <si>
    <t>Total enroment in Commerce.</t>
  </si>
  <si>
    <t>No. of Section(s)-Hum.</t>
  </si>
  <si>
    <t>Total enroment in Hum.</t>
  </si>
  <si>
    <t>No. of Section(s)-Commerce.</t>
  </si>
  <si>
    <t>Grils</t>
  </si>
  <si>
    <t>ABOHAR</t>
  </si>
  <si>
    <t>Chandigarh</t>
  </si>
  <si>
    <t>PUNJAB</t>
  </si>
  <si>
    <t>ADAMPUR NO. 1</t>
  </si>
  <si>
    <t>ADAMPUR NO. 2</t>
  </si>
  <si>
    <t>AMARKOT</t>
  </si>
  <si>
    <t>AMRITSAR CANTT NO. 1</t>
  </si>
  <si>
    <t>AMRITSAR CANTT NO. 3</t>
  </si>
  <si>
    <t>BADDOWAL</t>
  </si>
  <si>
    <t>BARNALA</t>
  </si>
  <si>
    <t>BHATINDA NO. 1</t>
  </si>
  <si>
    <t>BHATINDA NO. 3</t>
  </si>
  <si>
    <t>BHATINDA NO. 4</t>
  </si>
  <si>
    <t>BHATINDA NO. 5</t>
  </si>
  <si>
    <t>BHIKHIWIND</t>
  </si>
  <si>
    <t>BHUNGA</t>
  </si>
  <si>
    <t>BSF KMS WALA</t>
  </si>
  <si>
    <t>CHANDIGARH SEC-29</t>
  </si>
  <si>
    <t>CHANDIGARH 3BRD</t>
  </si>
  <si>
    <t>CHANDIGARH HIGHGROUNDS</t>
  </si>
  <si>
    <t>CHANDIGARH SEC-31</t>
  </si>
  <si>
    <t>CHANDIGARHSEC 47- (Double Shift)</t>
  </si>
  <si>
    <t>DAPPAR</t>
  </si>
  <si>
    <t>FARIDKOT</t>
  </si>
  <si>
    <t>FAZILKA</t>
  </si>
  <si>
    <t>FEROZEPUR CANTT 1</t>
  </si>
  <si>
    <t>FEROZEPUR CANTT 2</t>
  </si>
  <si>
    <t>GURDASPUR(TIBRI CANTT)</t>
  </si>
  <si>
    <t>HALWARA NO. 1</t>
  </si>
  <si>
    <t>HALWARA NO. 2</t>
  </si>
  <si>
    <t>HUSSAINPUR NO. 1</t>
  </si>
  <si>
    <t>HUSSAINPUR NO.2</t>
  </si>
  <si>
    <t>IIT ROPAR</t>
  </si>
  <si>
    <t>JALALABAD</t>
  </si>
  <si>
    <t>JALANDHAR CANTT NO. 1</t>
  </si>
  <si>
    <t>JALANDHAR CANTT NO. 2</t>
  </si>
  <si>
    <t>JALANDHAR CANTT NO. 3</t>
  </si>
  <si>
    <t>JALANDHAR CANTT NO. 4</t>
  </si>
  <si>
    <t>KAPURTHALA</t>
  </si>
  <si>
    <t>KHANPUR</t>
  </si>
  <si>
    <t>MOHALI</t>
  </si>
  <si>
    <t>MULLANPUR</t>
  </si>
  <si>
    <t>NABHA CANTT</t>
  </si>
  <si>
    <t>NANGAL BHUR</t>
  </si>
  <si>
    <t>PATHANKOT NO. 1</t>
  </si>
  <si>
    <t>PATHANKOT NO. 2</t>
  </si>
  <si>
    <t>PATHANKOT NO. 3</t>
  </si>
  <si>
    <t>PATHANKOT NO. 4</t>
  </si>
  <si>
    <t>PATIALA NO. 1</t>
  </si>
  <si>
    <t>PATIALA NO. 2</t>
  </si>
  <si>
    <t>PATIALA NO. 3</t>
  </si>
  <si>
    <t>REON UNCHA FATEHGARH SAHIB</t>
  </si>
  <si>
    <t>SARAIKHAS</t>
  </si>
  <si>
    <t>SHIKAR PUR</t>
  </si>
  <si>
    <t>SLIET</t>
  </si>
  <si>
    <t>SURANUSSI</t>
  </si>
  <si>
    <t>UBHAWAL</t>
  </si>
  <si>
    <t>ZIRAKPUR</t>
  </si>
  <si>
    <t>Student Enrollment as on 31.10.2021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</si>
</sst>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</font>
    <font>
      <b/>
      <u/>
      <sz val="16"/>
      <color rgb="FF000000"/>
      <name val="Calibri"/>
    </font>
    <font>
      <sz val="11"/>
      <color rgb="FF000000"/>
      <name val="Calibri"/>
    </font>
    <font>
      <b/>
      <sz val="12"/>
      <color theme="1"/>
      <name val="Calibri"/>
    </font>
    <font>
      <b/>
      <sz val="12"/>
      <color rgb="FF000000"/>
      <name val="Calibri"/>
    </font>
    <font>
      <b/>
      <sz val="10"/>
      <color theme="1"/>
      <name val="Calibri"/>
    </font>
    <font>
      <sz val="10"/>
      <name val="Arial"/>
    </font>
    <font>
      <b/>
      <sz val="10"/>
      <color rgb="FF333399"/>
      <name val="Calibri"/>
    </font>
    <font>
      <b/>
      <sz val="10"/>
      <color rgb="FF000000"/>
      <name val="Calibri"/>
    </font>
    <font>
      <b/>
      <sz val="10"/>
      <color rgb="FF000000"/>
      <name val="Arial"/>
    </font>
    <font>
      <b/>
      <sz val="10"/>
      <color theme="1"/>
      <name val="Arial"/>
    </font>
    <font>
      <b/>
      <sz val="9"/>
      <color rgb="FF000000"/>
      <name val="Arial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FF9900"/>
        <bgColor rgb="FFFF9900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  <fill>
      <patternFill patternType="solid">
        <fgColor rgb="FF008000"/>
        <bgColor rgb="FF008000"/>
      </patternFill>
    </fill>
    <fill>
      <patternFill patternType="solid">
        <fgColor rgb="FF99CC00"/>
        <bgColor rgb="FF99CC00"/>
      </patternFill>
    </fill>
    <fill>
      <patternFill patternType="solid">
        <fgColor rgb="FFFFFFCC"/>
        <bgColor rgb="FFFFFFCC"/>
      </patternFill>
    </fill>
    <fill>
      <patternFill patternType="solid">
        <fgColor rgb="FFFFE599"/>
        <bgColor rgb="FFFFE599"/>
      </patternFill>
    </fill>
    <fill>
      <patternFill patternType="solid">
        <fgColor rgb="FFFFF2CC"/>
        <bgColor rgb="FFFFF2CC"/>
      </patternFill>
    </fill>
    <fill>
      <patternFill patternType="solid">
        <fgColor rgb="FFB4A7D6"/>
        <bgColor rgb="FFB4A7D6"/>
      </patternFill>
    </fill>
    <fill>
      <patternFill patternType="solid">
        <fgColor rgb="FFFFB7EE"/>
        <bgColor rgb="FFFFB7EE"/>
      </patternFill>
    </fill>
    <fill>
      <patternFill patternType="solid">
        <fgColor rgb="FFE6B8AF"/>
        <bgColor rgb="FFE6B8AF"/>
      </patternFill>
    </fill>
    <fill>
      <patternFill patternType="solid">
        <fgColor rgb="FF00FF00"/>
        <bgColor rgb="FF00FF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 applyAlignment="1"/>
    <xf numFmtId="0" fontId="2" fillId="0" borderId="0" xfId="0" applyFont="1" applyAlignment="1"/>
    <xf numFmtId="0" fontId="5" fillId="3" borderId="3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0" fontId="9" fillId="6" borderId="12" xfId="0" applyFont="1" applyFill="1" applyBorder="1" applyAlignment="1">
      <alignment vertical="center"/>
    </xf>
    <xf numFmtId="0" fontId="9" fillId="11" borderId="12" xfId="0" applyFont="1" applyFill="1" applyBorder="1" applyAlignment="1">
      <alignment horizontal="center" vertical="center"/>
    </xf>
    <xf numFmtId="0" fontId="9" fillId="12" borderId="12" xfId="0" applyFont="1" applyFill="1" applyBorder="1" applyAlignment="1">
      <alignment horizontal="center" vertical="center"/>
    </xf>
    <xf numFmtId="0" fontId="9" fillId="13" borderId="12" xfId="0" applyFont="1" applyFill="1" applyBorder="1" applyAlignment="1">
      <alignment horizontal="center" vertical="center"/>
    </xf>
    <xf numFmtId="0" fontId="9" fillId="14" borderId="12" xfId="0" applyFont="1" applyFill="1" applyBorder="1" applyAlignment="1">
      <alignment horizontal="center" vertical="center"/>
    </xf>
    <xf numFmtId="0" fontId="9" fillId="15" borderId="12" xfId="0" applyFont="1" applyFill="1" applyBorder="1" applyAlignment="1">
      <alignment horizontal="center" vertical="center"/>
    </xf>
    <xf numFmtId="0" fontId="9" fillId="16" borderId="12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10" fillId="14" borderId="0" xfId="0" applyFont="1" applyFill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14" borderId="12" xfId="0" applyFont="1" applyFill="1" applyBorder="1" applyAlignment="1">
      <alignment horizontal="center"/>
    </xf>
    <xf numFmtId="0" fontId="10" fillId="14" borderId="12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" fillId="2" borderId="0" xfId="0" applyFont="1" applyFill="1" applyAlignment="1"/>
    <xf numFmtId="0" fontId="0" fillId="0" borderId="0" xfId="0" applyFont="1" applyAlignment="1"/>
    <xf numFmtId="0" fontId="3" fillId="3" borderId="1" xfId="0" applyFont="1" applyFill="1" applyBorder="1" applyAlignment="1">
      <alignment horizontal="center" vertical="center" wrapText="1"/>
    </xf>
    <xf numFmtId="0" fontId="6" fillId="0" borderId="8" xfId="0" applyFont="1" applyBorder="1"/>
    <xf numFmtId="0" fontId="4" fillId="3" borderId="2" xfId="0" applyFont="1" applyFill="1" applyBorder="1" applyAlignment="1">
      <alignment horizontal="center" vertical="center"/>
    </xf>
    <xf numFmtId="0" fontId="6" fillId="0" borderId="9" xfId="0" applyFont="1" applyBorder="1"/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5" fillId="8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6" fillId="0" borderId="6" xfId="0" applyFont="1" applyBorder="1"/>
    <xf numFmtId="0" fontId="5" fillId="7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W59"/>
  <sheetViews>
    <sheetView tabSelected="1" zoomScale="73" zoomScaleNormal="73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2" sqref="A2:A3"/>
    </sheetView>
  </sheetViews>
  <sheetFormatPr defaultColWidth="14.42578125" defaultRowHeight="15.75" customHeight="1" x14ac:dyDescent="0.2"/>
  <cols>
    <col min="1" max="2" width="8.85546875" customWidth="1"/>
    <col min="3" max="3" width="39.5703125" customWidth="1"/>
    <col min="6" max="127" width="9.5703125" customWidth="1"/>
  </cols>
  <sheetData>
    <row r="1" spans="1:127" ht="21" x14ac:dyDescent="0.35">
      <c r="A1" s="43" t="s">
        <v>115</v>
      </c>
      <c r="B1" s="44"/>
      <c r="C1" s="44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</row>
    <row r="2" spans="1:127" ht="40.5" customHeight="1" x14ac:dyDescent="0.2">
      <c r="A2" s="45" t="s">
        <v>0</v>
      </c>
      <c r="B2" s="47" t="s">
        <v>1</v>
      </c>
      <c r="C2" s="49" t="s">
        <v>2</v>
      </c>
      <c r="D2" s="50" t="s">
        <v>3</v>
      </c>
      <c r="E2" s="51" t="s">
        <v>4</v>
      </c>
      <c r="F2" s="52" t="s">
        <v>5</v>
      </c>
      <c r="G2" s="53"/>
      <c r="H2" s="53"/>
      <c r="I2" s="54"/>
      <c r="J2" s="52" t="s">
        <v>6</v>
      </c>
      <c r="K2" s="53"/>
      <c r="L2" s="53"/>
      <c r="M2" s="54"/>
      <c r="N2" s="52" t="s">
        <v>7</v>
      </c>
      <c r="O2" s="53"/>
      <c r="P2" s="53"/>
      <c r="Q2" s="54"/>
      <c r="R2" s="52" t="s">
        <v>8</v>
      </c>
      <c r="S2" s="53"/>
      <c r="T2" s="53"/>
      <c r="U2" s="54"/>
      <c r="V2" s="52" t="s">
        <v>9</v>
      </c>
      <c r="W2" s="53"/>
      <c r="X2" s="53"/>
      <c r="Y2" s="54"/>
      <c r="Z2" s="52" t="s">
        <v>10</v>
      </c>
      <c r="AA2" s="53"/>
      <c r="AB2" s="54"/>
      <c r="AC2" s="52" t="s">
        <v>11</v>
      </c>
      <c r="AD2" s="53"/>
      <c r="AE2" s="53"/>
      <c r="AF2" s="54"/>
      <c r="AG2" s="52" t="s">
        <v>12</v>
      </c>
      <c r="AH2" s="53"/>
      <c r="AI2" s="53"/>
      <c r="AJ2" s="54"/>
      <c r="AK2" s="52" t="s">
        <v>13</v>
      </c>
      <c r="AL2" s="53"/>
      <c r="AM2" s="53"/>
      <c r="AN2" s="54"/>
      <c r="AO2" s="52" t="s">
        <v>14</v>
      </c>
      <c r="AP2" s="53"/>
      <c r="AQ2" s="54"/>
      <c r="AR2" s="52" t="s">
        <v>15</v>
      </c>
      <c r="AS2" s="53"/>
      <c r="AT2" s="53"/>
      <c r="AU2" s="54"/>
      <c r="AV2" s="52" t="s">
        <v>16</v>
      </c>
      <c r="AW2" s="53"/>
      <c r="AX2" s="53"/>
      <c r="AY2" s="54"/>
      <c r="AZ2" s="52" t="s">
        <v>17</v>
      </c>
      <c r="BA2" s="53"/>
      <c r="BB2" s="54"/>
      <c r="BC2" s="52" t="s">
        <v>18</v>
      </c>
      <c r="BD2" s="53"/>
      <c r="BE2" s="53"/>
      <c r="BF2" s="53"/>
      <c r="BG2" s="53"/>
      <c r="BH2" s="53"/>
      <c r="BI2" s="53"/>
      <c r="BJ2" s="53"/>
      <c r="BK2" s="53"/>
      <c r="BL2" s="54"/>
      <c r="BM2" s="52" t="s">
        <v>19</v>
      </c>
      <c r="BN2" s="53"/>
      <c r="BO2" s="53"/>
      <c r="BP2" s="53"/>
      <c r="BQ2" s="53"/>
      <c r="BR2" s="53"/>
      <c r="BS2" s="53"/>
      <c r="BT2" s="53"/>
      <c r="BU2" s="53"/>
      <c r="BV2" s="54"/>
      <c r="BW2" s="55" t="s">
        <v>20</v>
      </c>
      <c r="BX2" s="53"/>
      <c r="BY2" s="54"/>
      <c r="BZ2" s="52" t="s">
        <v>21</v>
      </c>
      <c r="CA2" s="54"/>
      <c r="CB2" s="52" t="s">
        <v>22</v>
      </c>
      <c r="CC2" s="54"/>
      <c r="CD2" s="52" t="s">
        <v>23</v>
      </c>
      <c r="CE2" s="54"/>
      <c r="CF2" s="52" t="s">
        <v>24</v>
      </c>
      <c r="CG2" s="54"/>
      <c r="CH2" s="52" t="s">
        <v>25</v>
      </c>
      <c r="CI2" s="54"/>
      <c r="CJ2" s="52" t="s">
        <v>26</v>
      </c>
      <c r="CK2" s="54"/>
      <c r="CL2" s="52" t="s">
        <v>27</v>
      </c>
      <c r="CM2" s="54"/>
      <c r="CN2" s="56" t="s">
        <v>28</v>
      </c>
      <c r="CO2" s="56" t="s">
        <v>29</v>
      </c>
      <c r="CP2" s="57" t="s">
        <v>30</v>
      </c>
      <c r="CQ2" s="58" t="s">
        <v>31</v>
      </c>
      <c r="CR2" s="59"/>
      <c r="CS2" s="60"/>
      <c r="CT2" s="52" t="s">
        <v>32</v>
      </c>
      <c r="CU2" s="53"/>
      <c r="CV2" s="54"/>
      <c r="CW2" s="52" t="s">
        <v>33</v>
      </c>
      <c r="CX2" s="53"/>
      <c r="CY2" s="54"/>
      <c r="CZ2" s="52" t="s">
        <v>34</v>
      </c>
      <c r="DA2" s="53"/>
      <c r="DB2" s="54"/>
      <c r="DC2" s="52" t="s">
        <v>35</v>
      </c>
      <c r="DD2" s="53"/>
      <c r="DE2" s="54"/>
      <c r="DF2" s="52" t="s">
        <v>36</v>
      </c>
      <c r="DG2" s="53"/>
      <c r="DH2" s="54"/>
      <c r="DI2" s="52" t="s">
        <v>37</v>
      </c>
      <c r="DJ2" s="53"/>
      <c r="DK2" s="54"/>
      <c r="DL2" s="52" t="s">
        <v>38</v>
      </c>
      <c r="DM2" s="53"/>
      <c r="DN2" s="54"/>
      <c r="DO2" s="3"/>
      <c r="DP2" s="61" t="s">
        <v>39</v>
      </c>
      <c r="DQ2" s="54"/>
      <c r="DR2" s="57" t="s">
        <v>40</v>
      </c>
      <c r="DS2" s="57" t="s">
        <v>41</v>
      </c>
      <c r="DT2" s="57" t="s">
        <v>42</v>
      </c>
      <c r="DU2" s="57" t="s">
        <v>43</v>
      </c>
      <c r="DV2" s="52" t="s">
        <v>44</v>
      </c>
      <c r="DW2" s="54"/>
    </row>
    <row r="3" spans="1:127" ht="54.75" customHeight="1" x14ac:dyDescent="0.2">
      <c r="A3" s="46"/>
      <c r="B3" s="48"/>
      <c r="C3" s="46"/>
      <c r="D3" s="46"/>
      <c r="E3" s="46"/>
      <c r="F3" s="4" t="s">
        <v>45</v>
      </c>
      <c r="G3" s="4" t="s">
        <v>28</v>
      </c>
      <c r="H3" s="5" t="s">
        <v>29</v>
      </c>
      <c r="I3" s="4" t="s">
        <v>46</v>
      </c>
      <c r="J3" s="4" t="s">
        <v>45</v>
      </c>
      <c r="K3" s="4" t="s">
        <v>28</v>
      </c>
      <c r="L3" s="5" t="s">
        <v>29</v>
      </c>
      <c r="M3" s="4" t="s">
        <v>46</v>
      </c>
      <c r="N3" s="4" t="s">
        <v>45</v>
      </c>
      <c r="O3" s="4" t="s">
        <v>28</v>
      </c>
      <c r="P3" s="5" t="s">
        <v>29</v>
      </c>
      <c r="Q3" s="4" t="s">
        <v>46</v>
      </c>
      <c r="R3" s="4" t="s">
        <v>45</v>
      </c>
      <c r="S3" s="4" t="s">
        <v>28</v>
      </c>
      <c r="T3" s="5" t="s">
        <v>29</v>
      </c>
      <c r="U3" s="4" t="s">
        <v>46</v>
      </c>
      <c r="V3" s="4" t="s">
        <v>45</v>
      </c>
      <c r="W3" s="4" t="s">
        <v>28</v>
      </c>
      <c r="X3" s="5" t="s">
        <v>29</v>
      </c>
      <c r="Y3" s="4" t="s">
        <v>46</v>
      </c>
      <c r="Z3" s="4" t="s">
        <v>47</v>
      </c>
      <c r="AA3" s="5" t="s">
        <v>48</v>
      </c>
      <c r="AB3" s="4" t="s">
        <v>46</v>
      </c>
      <c r="AC3" s="4" t="s">
        <v>45</v>
      </c>
      <c r="AD3" s="4" t="s">
        <v>28</v>
      </c>
      <c r="AE3" s="5" t="s">
        <v>29</v>
      </c>
      <c r="AF3" s="4" t="s">
        <v>46</v>
      </c>
      <c r="AG3" s="4" t="s">
        <v>45</v>
      </c>
      <c r="AH3" s="4" t="s">
        <v>28</v>
      </c>
      <c r="AI3" s="5" t="s">
        <v>29</v>
      </c>
      <c r="AJ3" s="4" t="s">
        <v>46</v>
      </c>
      <c r="AK3" s="4" t="s">
        <v>45</v>
      </c>
      <c r="AL3" s="4" t="s">
        <v>28</v>
      </c>
      <c r="AM3" s="5" t="s">
        <v>29</v>
      </c>
      <c r="AN3" s="4" t="s">
        <v>46</v>
      </c>
      <c r="AO3" s="4" t="s">
        <v>47</v>
      </c>
      <c r="AP3" s="5" t="s">
        <v>48</v>
      </c>
      <c r="AQ3" s="4" t="s">
        <v>46</v>
      </c>
      <c r="AR3" s="4" t="s">
        <v>45</v>
      </c>
      <c r="AS3" s="4" t="s">
        <v>28</v>
      </c>
      <c r="AT3" s="5" t="s">
        <v>29</v>
      </c>
      <c r="AU3" s="4" t="s">
        <v>46</v>
      </c>
      <c r="AV3" s="4" t="s">
        <v>45</v>
      </c>
      <c r="AW3" s="4" t="s">
        <v>28</v>
      </c>
      <c r="AX3" s="5" t="s">
        <v>29</v>
      </c>
      <c r="AY3" s="4" t="s">
        <v>46</v>
      </c>
      <c r="AZ3" s="4" t="s">
        <v>47</v>
      </c>
      <c r="BA3" s="5" t="s">
        <v>48</v>
      </c>
      <c r="BB3" s="4" t="s">
        <v>46</v>
      </c>
      <c r="BC3" s="4" t="s">
        <v>49</v>
      </c>
      <c r="BD3" s="5" t="s">
        <v>50</v>
      </c>
      <c r="BE3" s="6" t="s">
        <v>51</v>
      </c>
      <c r="BF3" s="5" t="s">
        <v>52</v>
      </c>
      <c r="BG3" s="6" t="s">
        <v>53</v>
      </c>
      <c r="BH3" s="5" t="s">
        <v>54</v>
      </c>
      <c r="BI3" s="4" t="s">
        <v>46</v>
      </c>
      <c r="BJ3" s="4" t="s">
        <v>28</v>
      </c>
      <c r="BK3" s="5" t="s">
        <v>29</v>
      </c>
      <c r="BL3" s="4" t="s">
        <v>46</v>
      </c>
      <c r="BM3" s="6" t="s">
        <v>49</v>
      </c>
      <c r="BN3" s="5" t="s">
        <v>50</v>
      </c>
      <c r="BO3" s="6" t="s">
        <v>55</v>
      </c>
      <c r="BP3" s="5" t="s">
        <v>52</v>
      </c>
      <c r="BQ3" s="6" t="s">
        <v>53</v>
      </c>
      <c r="BR3" s="5" t="s">
        <v>54</v>
      </c>
      <c r="BS3" s="4" t="s">
        <v>46</v>
      </c>
      <c r="BT3" s="4" t="s">
        <v>28</v>
      </c>
      <c r="BU3" s="5" t="s">
        <v>29</v>
      </c>
      <c r="BV3" s="4" t="s">
        <v>46</v>
      </c>
      <c r="BW3" s="4" t="s">
        <v>47</v>
      </c>
      <c r="BX3" s="5" t="s">
        <v>48</v>
      </c>
      <c r="BY3" s="4" t="s">
        <v>46</v>
      </c>
      <c r="BZ3" s="4" t="s">
        <v>47</v>
      </c>
      <c r="CA3" s="5" t="s">
        <v>48</v>
      </c>
      <c r="CB3" s="4" t="s">
        <v>47</v>
      </c>
      <c r="CC3" s="5" t="s">
        <v>48</v>
      </c>
      <c r="CD3" s="4" t="s">
        <v>47</v>
      </c>
      <c r="CE3" s="5" t="s">
        <v>48</v>
      </c>
      <c r="CF3" s="4" t="s">
        <v>47</v>
      </c>
      <c r="CG3" s="5" t="s">
        <v>48</v>
      </c>
      <c r="CH3" s="4" t="s">
        <v>47</v>
      </c>
      <c r="CI3" s="5" t="s">
        <v>48</v>
      </c>
      <c r="CJ3" s="4" t="s">
        <v>47</v>
      </c>
      <c r="CK3" s="5" t="s">
        <v>48</v>
      </c>
      <c r="CL3" s="4" t="s">
        <v>47</v>
      </c>
      <c r="CM3" s="5" t="s">
        <v>48</v>
      </c>
      <c r="CN3" s="46"/>
      <c r="CO3" s="46"/>
      <c r="CP3" s="46"/>
      <c r="CQ3" s="7" t="s">
        <v>47</v>
      </c>
      <c r="CR3" s="7" t="s">
        <v>48</v>
      </c>
      <c r="CS3" s="8" t="s">
        <v>46</v>
      </c>
      <c r="CT3" s="4" t="s">
        <v>47</v>
      </c>
      <c r="CU3" s="5" t="s">
        <v>48</v>
      </c>
      <c r="CV3" s="4" t="s">
        <v>46</v>
      </c>
      <c r="CW3" s="4" t="s">
        <v>47</v>
      </c>
      <c r="CX3" s="5" t="s">
        <v>48</v>
      </c>
      <c r="CY3" s="4" t="s">
        <v>46</v>
      </c>
      <c r="CZ3" s="4" t="s">
        <v>47</v>
      </c>
      <c r="DA3" s="5" t="s">
        <v>48</v>
      </c>
      <c r="DB3" s="4" t="s">
        <v>46</v>
      </c>
      <c r="DC3" s="4" t="s">
        <v>47</v>
      </c>
      <c r="DD3" s="5" t="s">
        <v>48</v>
      </c>
      <c r="DE3" s="4" t="s">
        <v>46</v>
      </c>
      <c r="DF3" s="4" t="s">
        <v>47</v>
      </c>
      <c r="DG3" s="5" t="s">
        <v>48</v>
      </c>
      <c r="DH3" s="4" t="s">
        <v>46</v>
      </c>
      <c r="DI3" s="4" t="s">
        <v>47</v>
      </c>
      <c r="DJ3" s="5" t="s">
        <v>48</v>
      </c>
      <c r="DK3" s="4" t="s">
        <v>46</v>
      </c>
      <c r="DL3" s="4" t="s">
        <v>47</v>
      </c>
      <c r="DM3" s="5" t="s">
        <v>48</v>
      </c>
      <c r="DN3" s="4" t="s">
        <v>46</v>
      </c>
      <c r="DO3" s="9"/>
      <c r="DP3" s="6" t="s">
        <v>47</v>
      </c>
      <c r="DQ3" s="4" t="s">
        <v>56</v>
      </c>
      <c r="DR3" s="46"/>
      <c r="DS3" s="46"/>
      <c r="DT3" s="46"/>
      <c r="DU3" s="46"/>
      <c r="DV3" s="4" t="s">
        <v>47</v>
      </c>
      <c r="DW3" s="4" t="s">
        <v>56</v>
      </c>
    </row>
    <row r="4" spans="1:127" ht="24" customHeight="1" x14ac:dyDescent="0.2">
      <c r="A4" s="10">
        <v>1</v>
      </c>
      <c r="B4" s="11">
        <v>1289</v>
      </c>
      <c r="C4" s="12" t="s">
        <v>57</v>
      </c>
      <c r="D4" s="13" t="s">
        <v>58</v>
      </c>
      <c r="E4" s="14" t="s">
        <v>59</v>
      </c>
      <c r="F4" s="15">
        <v>1</v>
      </c>
      <c r="G4" s="16">
        <v>27</v>
      </c>
      <c r="H4" s="10">
        <v>16</v>
      </c>
      <c r="I4" s="17">
        <f t="shared" ref="I4:I59" si="0">SUM(G4:H4)</f>
        <v>43</v>
      </c>
      <c r="J4" s="15">
        <v>1</v>
      </c>
      <c r="K4" s="16">
        <v>21</v>
      </c>
      <c r="L4" s="10">
        <v>21</v>
      </c>
      <c r="M4" s="17">
        <f t="shared" ref="M4:M59" si="1">SUM(K4:L4)</f>
        <v>42</v>
      </c>
      <c r="N4" s="15">
        <v>1</v>
      </c>
      <c r="O4" s="16">
        <v>20</v>
      </c>
      <c r="P4" s="10">
        <v>22</v>
      </c>
      <c r="Q4" s="17">
        <f t="shared" ref="Q4:Q59" si="2">SUM(O4:P4)</f>
        <v>42</v>
      </c>
      <c r="R4" s="15">
        <v>1</v>
      </c>
      <c r="S4" s="16">
        <v>20</v>
      </c>
      <c r="T4" s="10">
        <v>24</v>
      </c>
      <c r="U4" s="17">
        <f t="shared" ref="U4:U59" si="3">SUM(S4:T4)</f>
        <v>44</v>
      </c>
      <c r="V4" s="15">
        <v>1</v>
      </c>
      <c r="W4" s="16">
        <v>25</v>
      </c>
      <c r="X4" s="10">
        <v>17</v>
      </c>
      <c r="Y4" s="17">
        <f t="shared" ref="Y4:Y59" si="4">SUM(W4:X4)</f>
        <v>42</v>
      </c>
      <c r="Z4" s="16">
        <f t="shared" ref="Z4:AA4" si="5">SUM(G4,K4,O4,S4,W4)</f>
        <v>113</v>
      </c>
      <c r="AA4" s="10">
        <f t="shared" si="5"/>
        <v>100</v>
      </c>
      <c r="AB4" s="17">
        <f t="shared" ref="AB4:AB59" si="6">SUM(Z4:AA4)</f>
        <v>213</v>
      </c>
      <c r="AC4" s="15">
        <v>1</v>
      </c>
      <c r="AD4" s="16">
        <v>25</v>
      </c>
      <c r="AE4" s="10">
        <v>18</v>
      </c>
      <c r="AF4" s="17">
        <f t="shared" ref="AF4:AF59" si="7">SUM(AD4:AE4)</f>
        <v>43</v>
      </c>
      <c r="AG4" s="15">
        <v>1</v>
      </c>
      <c r="AH4" s="16">
        <v>21</v>
      </c>
      <c r="AI4" s="10">
        <v>21</v>
      </c>
      <c r="AJ4" s="17">
        <f t="shared" ref="AJ4:AJ59" si="8">SUM(AH4:AI4)</f>
        <v>42</v>
      </c>
      <c r="AK4" s="15">
        <v>1</v>
      </c>
      <c r="AL4" s="16">
        <v>23</v>
      </c>
      <c r="AM4" s="10">
        <v>18</v>
      </c>
      <c r="AN4" s="17">
        <f t="shared" ref="AN4:AN59" si="9">SUM(AL4:AM4)</f>
        <v>41</v>
      </c>
      <c r="AO4" s="16">
        <f t="shared" ref="AO4:AP4" si="10">SUM(AD4,AH4,AL4)</f>
        <v>69</v>
      </c>
      <c r="AP4" s="10">
        <f t="shared" si="10"/>
        <v>57</v>
      </c>
      <c r="AQ4" s="17">
        <f t="shared" ref="AQ4:AQ59" si="11">SUM(AO4:AP4)</f>
        <v>126</v>
      </c>
      <c r="AR4" s="15">
        <v>1</v>
      </c>
      <c r="AS4" s="16">
        <v>22</v>
      </c>
      <c r="AT4" s="10">
        <v>15</v>
      </c>
      <c r="AU4" s="17">
        <f t="shared" ref="AU4:AU59" si="12">SUM(AS4:AT4)</f>
        <v>37</v>
      </c>
      <c r="AV4" s="15">
        <v>1</v>
      </c>
      <c r="AW4" s="16">
        <v>28</v>
      </c>
      <c r="AX4" s="10">
        <v>12</v>
      </c>
      <c r="AY4" s="17">
        <f t="shared" ref="AY4:AY59" si="13">SUM(AW4:AX4)</f>
        <v>40</v>
      </c>
      <c r="AZ4" s="16">
        <f t="shared" ref="AZ4:BA4" si="14">SUM(AS4,AW4)</f>
        <v>50</v>
      </c>
      <c r="BA4" s="10">
        <f t="shared" si="14"/>
        <v>27</v>
      </c>
      <c r="BB4" s="17">
        <f t="shared" ref="BB4:BB59" si="15">SUM(AZ4:BA4)</f>
        <v>77</v>
      </c>
      <c r="BC4" s="15">
        <v>1</v>
      </c>
      <c r="BD4" s="10">
        <v>19</v>
      </c>
      <c r="BE4" s="15">
        <v>0</v>
      </c>
      <c r="BF4" s="10">
        <v>0</v>
      </c>
      <c r="BG4" s="15">
        <v>0</v>
      </c>
      <c r="BH4" s="10">
        <v>0</v>
      </c>
      <c r="BI4" s="18">
        <f t="shared" ref="BI4:BI59" si="16">SUM(BD4,BF4,BH4)</f>
        <v>19</v>
      </c>
      <c r="BJ4" s="16">
        <v>9</v>
      </c>
      <c r="BK4" s="10">
        <v>10</v>
      </c>
      <c r="BL4" s="18">
        <f t="shared" ref="BL4:BL59" si="17">SUM(BJ4:BK4)</f>
        <v>19</v>
      </c>
      <c r="BM4" s="15">
        <v>1</v>
      </c>
      <c r="BN4" s="10">
        <v>16</v>
      </c>
      <c r="BO4" s="15">
        <v>0</v>
      </c>
      <c r="BP4" s="10">
        <v>0</v>
      </c>
      <c r="BQ4" s="15">
        <v>0</v>
      </c>
      <c r="BR4" s="10">
        <v>0</v>
      </c>
      <c r="BS4" s="18">
        <f t="shared" ref="BS4:BS59" si="18">SUM(BN4,BP4,BR4)</f>
        <v>16</v>
      </c>
      <c r="BT4" s="16">
        <v>6</v>
      </c>
      <c r="BU4" s="10">
        <v>10</v>
      </c>
      <c r="BV4" s="18">
        <f t="shared" ref="BV4:BV59" si="19">SUM(BT4:BU4)</f>
        <v>16</v>
      </c>
      <c r="BW4" s="16">
        <f t="shared" ref="BW4:BX4" si="20">SUM(BJ4,BT4)</f>
        <v>15</v>
      </c>
      <c r="BX4" s="10">
        <f t="shared" si="20"/>
        <v>20</v>
      </c>
      <c r="BY4" s="17">
        <f t="shared" ref="BY4:BY59" si="21">SUM(BI4,BS4)</f>
        <v>35</v>
      </c>
      <c r="BZ4" s="18">
        <v>137</v>
      </c>
      <c r="CA4" s="10">
        <v>107</v>
      </c>
      <c r="CB4" s="18">
        <v>59</v>
      </c>
      <c r="CC4" s="10">
        <v>46</v>
      </c>
      <c r="CD4" s="18">
        <v>0</v>
      </c>
      <c r="CE4" s="10">
        <v>2</v>
      </c>
      <c r="CF4" s="18">
        <v>0</v>
      </c>
      <c r="CG4" s="10">
        <v>0</v>
      </c>
      <c r="CH4" s="18">
        <v>42</v>
      </c>
      <c r="CI4" s="10">
        <v>38</v>
      </c>
      <c r="CJ4" s="18">
        <v>2</v>
      </c>
      <c r="CK4" s="10">
        <v>3</v>
      </c>
      <c r="CL4" s="18">
        <v>7</v>
      </c>
      <c r="CM4" s="10">
        <v>8</v>
      </c>
      <c r="CN4" s="19">
        <f t="shared" ref="CN4:CO4" si="22">SUM(BZ4,CB4,CD4,CF4,CH4,CJ4,CL4)</f>
        <v>247</v>
      </c>
      <c r="CO4" s="19">
        <f t="shared" si="22"/>
        <v>204</v>
      </c>
      <c r="CP4" s="20">
        <f t="shared" ref="CP4:CP59" si="23">SUM(CN4:CO4)</f>
        <v>451</v>
      </c>
      <c r="CQ4" s="19">
        <f t="shared" ref="CQ4:CR4" si="24">SUM(Z4,AO4,AZ4,BW4)</f>
        <v>247</v>
      </c>
      <c r="CR4" s="19">
        <f t="shared" si="24"/>
        <v>204</v>
      </c>
      <c r="CS4" s="21">
        <f t="shared" ref="CS4:CS59" si="25">SUM(I4,M4,Q4,U4,Y4,AF4,AJ4,AN4,AU4,AY4,BI4,BS4)</f>
        <v>451</v>
      </c>
      <c r="CT4" s="22">
        <v>98</v>
      </c>
      <c r="CU4" s="10">
        <v>84</v>
      </c>
      <c r="CV4" s="18">
        <f t="shared" ref="CV4:CV59" si="26">SUM(CT4+CU4)</f>
        <v>182</v>
      </c>
      <c r="CW4" s="22">
        <v>7</v>
      </c>
      <c r="CX4" s="10">
        <v>2</v>
      </c>
      <c r="CY4" s="18">
        <f t="shared" ref="CY4:CY59" si="27">SUM(CW4+CX4)</f>
        <v>9</v>
      </c>
      <c r="CZ4" s="22">
        <v>4</v>
      </c>
      <c r="DA4" s="10">
        <v>12</v>
      </c>
      <c r="DB4" s="18">
        <f t="shared" ref="DB4:DB59" si="28">SUM(CZ4+DA4)</f>
        <v>16</v>
      </c>
      <c r="DC4" s="22">
        <v>2</v>
      </c>
      <c r="DD4" s="10">
        <v>1</v>
      </c>
      <c r="DE4" s="18">
        <f t="shared" ref="DE4:DE59" si="29">SUM(DC4+DD4)</f>
        <v>3</v>
      </c>
      <c r="DF4" s="22">
        <v>136</v>
      </c>
      <c r="DG4" s="10">
        <v>105</v>
      </c>
      <c r="DH4" s="18">
        <f t="shared" ref="DH4:DH59" si="30">SUM(DF4+DG4)</f>
        <v>241</v>
      </c>
      <c r="DI4" s="22">
        <v>0</v>
      </c>
      <c r="DJ4" s="10">
        <v>0</v>
      </c>
      <c r="DK4" s="18">
        <f t="shared" ref="DK4:DK59" si="31">SUM(DI4+DJ4)</f>
        <v>0</v>
      </c>
      <c r="DL4" s="23">
        <f t="shared" ref="DL4:DM4" si="32">SUM(CT4+CW4+CZ4+DC4+DF4+DI4)</f>
        <v>247</v>
      </c>
      <c r="DM4" s="24">
        <f t="shared" si="32"/>
        <v>204</v>
      </c>
      <c r="DN4" s="17">
        <f t="shared" ref="DN4:DN59" si="33">SUM(DL4:DM4)</f>
        <v>451</v>
      </c>
      <c r="DO4" s="9"/>
      <c r="DP4" s="25">
        <f t="shared" ref="DP4:DQ4" si="34">SUM(CQ4-DL4)</f>
        <v>0</v>
      </c>
      <c r="DQ4" s="25">
        <f t="shared" si="34"/>
        <v>0</v>
      </c>
      <c r="DR4" s="23">
        <f t="shared" ref="DR4:DR59" si="35">SUM(CS4)</f>
        <v>451</v>
      </c>
      <c r="DS4" s="16">
        <f t="shared" ref="DS4:DS59" si="36">SUM(CP4)</f>
        <v>451</v>
      </c>
      <c r="DT4" s="10">
        <f t="shared" ref="DT4:DT59" si="37">SUM(CP4-CS4)</f>
        <v>0</v>
      </c>
      <c r="DU4" s="10">
        <f t="shared" ref="DU4:DU59" si="38">SUM(CP4-DN4)</f>
        <v>0</v>
      </c>
      <c r="DV4" s="26">
        <f t="shared" ref="DV4:DW4" si="39">SUM(CN4-CQ4)</f>
        <v>0</v>
      </c>
      <c r="DW4" s="27">
        <f t="shared" si="39"/>
        <v>0</v>
      </c>
    </row>
    <row r="5" spans="1:127" ht="24" customHeight="1" x14ac:dyDescent="0.2">
      <c r="A5" s="10">
        <v>2</v>
      </c>
      <c r="B5" s="28">
        <v>1645</v>
      </c>
      <c r="C5" s="12" t="s">
        <v>60</v>
      </c>
      <c r="D5" s="13" t="s">
        <v>58</v>
      </c>
      <c r="E5" s="14" t="s">
        <v>59</v>
      </c>
      <c r="F5" s="15">
        <v>3</v>
      </c>
      <c r="G5" s="16">
        <v>59</v>
      </c>
      <c r="H5" s="24">
        <v>62</v>
      </c>
      <c r="I5" s="17">
        <f t="shared" si="0"/>
        <v>121</v>
      </c>
      <c r="J5" s="15">
        <v>3</v>
      </c>
      <c r="K5" s="16">
        <v>70</v>
      </c>
      <c r="L5" s="24">
        <v>58</v>
      </c>
      <c r="M5" s="17">
        <f t="shared" si="1"/>
        <v>128</v>
      </c>
      <c r="N5" s="15">
        <v>3</v>
      </c>
      <c r="O5" s="16">
        <v>78</v>
      </c>
      <c r="P5" s="24">
        <v>47</v>
      </c>
      <c r="Q5" s="17">
        <f t="shared" si="2"/>
        <v>125</v>
      </c>
      <c r="R5" s="15">
        <v>3</v>
      </c>
      <c r="S5" s="16">
        <v>63</v>
      </c>
      <c r="T5" s="24">
        <v>61</v>
      </c>
      <c r="U5" s="17">
        <f t="shared" si="3"/>
        <v>124</v>
      </c>
      <c r="V5" s="15">
        <v>3</v>
      </c>
      <c r="W5" s="16">
        <v>70</v>
      </c>
      <c r="X5" s="24">
        <v>57</v>
      </c>
      <c r="Y5" s="17">
        <f t="shared" si="4"/>
        <v>127</v>
      </c>
      <c r="Z5" s="16">
        <f t="shared" ref="Z5:AA5" si="40">SUM(G5,K5,O5,S5,W5)</f>
        <v>340</v>
      </c>
      <c r="AA5" s="24">
        <f t="shared" si="40"/>
        <v>285</v>
      </c>
      <c r="AB5" s="17">
        <f t="shared" si="6"/>
        <v>625</v>
      </c>
      <c r="AC5" s="15">
        <v>3</v>
      </c>
      <c r="AD5" s="16">
        <v>60</v>
      </c>
      <c r="AE5" s="24">
        <v>62</v>
      </c>
      <c r="AF5" s="17">
        <f t="shared" si="7"/>
        <v>122</v>
      </c>
      <c r="AG5" s="15">
        <v>3</v>
      </c>
      <c r="AH5" s="16">
        <v>73</v>
      </c>
      <c r="AI5" s="24">
        <v>57</v>
      </c>
      <c r="AJ5" s="17">
        <f t="shared" si="8"/>
        <v>130</v>
      </c>
      <c r="AK5" s="15">
        <v>3</v>
      </c>
      <c r="AL5" s="16">
        <v>65</v>
      </c>
      <c r="AM5" s="24">
        <v>61</v>
      </c>
      <c r="AN5" s="17">
        <f t="shared" si="9"/>
        <v>126</v>
      </c>
      <c r="AO5" s="16">
        <f t="shared" ref="AO5:AP5" si="41">SUM(AD5,AH5,AL5)</f>
        <v>198</v>
      </c>
      <c r="AP5" s="24">
        <f t="shared" si="41"/>
        <v>180</v>
      </c>
      <c r="AQ5" s="17">
        <f t="shared" si="11"/>
        <v>378</v>
      </c>
      <c r="AR5" s="15">
        <v>3</v>
      </c>
      <c r="AS5" s="16">
        <v>60</v>
      </c>
      <c r="AT5" s="24">
        <v>58</v>
      </c>
      <c r="AU5" s="17">
        <f t="shared" si="12"/>
        <v>118</v>
      </c>
      <c r="AV5" s="15">
        <v>3</v>
      </c>
      <c r="AW5" s="16">
        <v>73</v>
      </c>
      <c r="AX5" s="24">
        <v>48</v>
      </c>
      <c r="AY5" s="17">
        <f t="shared" si="13"/>
        <v>121</v>
      </c>
      <c r="AZ5" s="16">
        <f t="shared" ref="AZ5:BA5" si="42">SUM(AS5,AW5)</f>
        <v>133</v>
      </c>
      <c r="BA5" s="24">
        <f t="shared" si="42"/>
        <v>106</v>
      </c>
      <c r="BB5" s="17">
        <f t="shared" si="15"/>
        <v>239</v>
      </c>
      <c r="BC5" s="15">
        <v>2</v>
      </c>
      <c r="BD5" s="10">
        <v>49</v>
      </c>
      <c r="BE5" s="15">
        <v>1</v>
      </c>
      <c r="BF5" s="10">
        <v>41</v>
      </c>
      <c r="BG5" s="15">
        <v>1</v>
      </c>
      <c r="BH5" s="10">
        <v>54</v>
      </c>
      <c r="BI5" s="18">
        <f t="shared" si="16"/>
        <v>144</v>
      </c>
      <c r="BJ5" s="16">
        <v>77</v>
      </c>
      <c r="BK5" s="24">
        <v>67</v>
      </c>
      <c r="BL5" s="18">
        <f t="shared" si="17"/>
        <v>144</v>
      </c>
      <c r="BM5" s="15">
        <v>2</v>
      </c>
      <c r="BN5" s="10">
        <v>35</v>
      </c>
      <c r="BO5" s="15">
        <v>1</v>
      </c>
      <c r="BP5" s="10">
        <v>31</v>
      </c>
      <c r="BQ5" s="15">
        <v>1</v>
      </c>
      <c r="BR5" s="10">
        <v>38</v>
      </c>
      <c r="BS5" s="18">
        <f t="shared" si="18"/>
        <v>104</v>
      </c>
      <c r="BT5" s="16">
        <v>61</v>
      </c>
      <c r="BU5" s="24">
        <v>43</v>
      </c>
      <c r="BV5" s="18">
        <f t="shared" si="19"/>
        <v>104</v>
      </c>
      <c r="BW5" s="16">
        <f t="shared" ref="BW5:BX5" si="43">SUM(BJ5,BT5)</f>
        <v>138</v>
      </c>
      <c r="BX5" s="24">
        <f t="shared" si="43"/>
        <v>110</v>
      </c>
      <c r="BY5" s="17">
        <f t="shared" si="21"/>
        <v>248</v>
      </c>
      <c r="BZ5" s="18">
        <v>343</v>
      </c>
      <c r="CA5" s="24">
        <v>274</v>
      </c>
      <c r="CB5" s="18">
        <v>330</v>
      </c>
      <c r="CC5" s="24">
        <v>280</v>
      </c>
      <c r="CD5" s="18">
        <v>1</v>
      </c>
      <c r="CE5" s="24">
        <v>0</v>
      </c>
      <c r="CF5" s="18">
        <v>3</v>
      </c>
      <c r="CG5" s="24">
        <v>2</v>
      </c>
      <c r="CH5" s="18">
        <v>53</v>
      </c>
      <c r="CI5" s="24">
        <v>55</v>
      </c>
      <c r="CJ5" s="18">
        <v>25</v>
      </c>
      <c r="CK5" s="24">
        <v>16</v>
      </c>
      <c r="CL5" s="18">
        <v>54</v>
      </c>
      <c r="CM5" s="24">
        <v>54</v>
      </c>
      <c r="CN5" s="19">
        <f t="shared" ref="CN5:CO5" si="44">SUM(BZ5,CB5,CD5,CF5,CH5,CJ5,CL5)</f>
        <v>809</v>
      </c>
      <c r="CO5" s="19">
        <f t="shared" si="44"/>
        <v>681</v>
      </c>
      <c r="CP5" s="20">
        <f t="shared" si="23"/>
        <v>1490</v>
      </c>
      <c r="CQ5" s="19">
        <f t="shared" ref="CQ5:CR5" si="45">SUM(Z5,AO5,AZ5,BW5)</f>
        <v>809</v>
      </c>
      <c r="CR5" s="19">
        <f t="shared" si="45"/>
        <v>681</v>
      </c>
      <c r="CS5" s="21">
        <f t="shared" si="25"/>
        <v>1490</v>
      </c>
      <c r="CT5" s="23">
        <v>382</v>
      </c>
      <c r="CU5" s="24">
        <v>347</v>
      </c>
      <c r="CV5" s="18">
        <f t="shared" si="26"/>
        <v>729</v>
      </c>
      <c r="CW5" s="23">
        <v>12</v>
      </c>
      <c r="CX5" s="24">
        <v>11</v>
      </c>
      <c r="CY5" s="18">
        <f t="shared" si="27"/>
        <v>23</v>
      </c>
      <c r="CZ5" s="23">
        <v>30</v>
      </c>
      <c r="DA5" s="24">
        <v>15</v>
      </c>
      <c r="DB5" s="18">
        <f t="shared" si="28"/>
        <v>45</v>
      </c>
      <c r="DC5" s="23">
        <v>2</v>
      </c>
      <c r="DD5" s="24">
        <v>0</v>
      </c>
      <c r="DE5" s="18">
        <f t="shared" si="29"/>
        <v>2</v>
      </c>
      <c r="DF5" s="23">
        <v>383</v>
      </c>
      <c r="DG5" s="24">
        <v>308</v>
      </c>
      <c r="DH5" s="18">
        <f t="shared" si="30"/>
        <v>691</v>
      </c>
      <c r="DI5" s="23">
        <v>0</v>
      </c>
      <c r="DJ5" s="24">
        <v>0</v>
      </c>
      <c r="DK5" s="18">
        <f t="shared" si="31"/>
        <v>0</v>
      </c>
      <c r="DL5" s="23">
        <f t="shared" ref="DL5:DM5" si="46">SUM(CT5+CW5+CZ5+DC5+DF5+DI5)</f>
        <v>809</v>
      </c>
      <c r="DM5" s="24">
        <f t="shared" si="46"/>
        <v>681</v>
      </c>
      <c r="DN5" s="17">
        <f t="shared" si="33"/>
        <v>1490</v>
      </c>
      <c r="DO5" s="9"/>
      <c r="DP5" s="25">
        <f t="shared" ref="DP5:DQ5" si="47">SUM(CQ5-DL5)</f>
        <v>0</v>
      </c>
      <c r="DQ5" s="25">
        <f t="shared" si="47"/>
        <v>0</v>
      </c>
      <c r="DR5" s="23">
        <f t="shared" si="35"/>
        <v>1490</v>
      </c>
      <c r="DS5" s="16">
        <f t="shared" si="36"/>
        <v>1490</v>
      </c>
      <c r="DT5" s="10">
        <f t="shared" si="37"/>
        <v>0</v>
      </c>
      <c r="DU5" s="10">
        <f t="shared" si="38"/>
        <v>0</v>
      </c>
      <c r="DV5" s="29">
        <f t="shared" ref="DV5:DW5" si="48">SUM(CN5-CQ5)</f>
        <v>0</v>
      </c>
      <c r="DW5" s="30">
        <f t="shared" si="48"/>
        <v>0</v>
      </c>
    </row>
    <row r="6" spans="1:127" ht="24" customHeight="1" x14ac:dyDescent="0.2">
      <c r="A6" s="10">
        <v>3</v>
      </c>
      <c r="B6" s="28">
        <v>1646</v>
      </c>
      <c r="C6" s="12" t="s">
        <v>61</v>
      </c>
      <c r="D6" s="13" t="s">
        <v>58</v>
      </c>
      <c r="E6" s="14" t="s">
        <v>59</v>
      </c>
      <c r="F6" s="15">
        <v>3</v>
      </c>
      <c r="G6" s="16">
        <v>61</v>
      </c>
      <c r="H6" s="24">
        <v>60</v>
      </c>
      <c r="I6" s="17">
        <f t="shared" si="0"/>
        <v>121</v>
      </c>
      <c r="J6" s="15">
        <v>3</v>
      </c>
      <c r="K6" s="16">
        <v>62</v>
      </c>
      <c r="L6" s="24">
        <v>54</v>
      </c>
      <c r="M6" s="17">
        <f t="shared" si="1"/>
        <v>116</v>
      </c>
      <c r="N6" s="15">
        <v>3</v>
      </c>
      <c r="O6" s="16">
        <v>71</v>
      </c>
      <c r="P6" s="24">
        <v>48</v>
      </c>
      <c r="Q6" s="17">
        <f t="shared" si="2"/>
        <v>119</v>
      </c>
      <c r="R6" s="15">
        <v>3</v>
      </c>
      <c r="S6" s="16">
        <v>59</v>
      </c>
      <c r="T6" s="24">
        <v>57</v>
      </c>
      <c r="U6" s="17">
        <f t="shared" si="3"/>
        <v>116</v>
      </c>
      <c r="V6" s="15">
        <v>3</v>
      </c>
      <c r="W6" s="16">
        <v>58</v>
      </c>
      <c r="X6" s="24">
        <v>59</v>
      </c>
      <c r="Y6" s="17">
        <f t="shared" si="4"/>
        <v>117</v>
      </c>
      <c r="Z6" s="16">
        <f t="shared" ref="Z6:AA6" si="49">SUM(G6,K6,O6,S6,W6)</f>
        <v>311</v>
      </c>
      <c r="AA6" s="24">
        <f t="shared" si="49"/>
        <v>278</v>
      </c>
      <c r="AB6" s="17">
        <f t="shared" si="6"/>
        <v>589</v>
      </c>
      <c r="AC6" s="15">
        <v>3</v>
      </c>
      <c r="AD6" s="16">
        <v>73</v>
      </c>
      <c r="AE6" s="24">
        <v>47</v>
      </c>
      <c r="AF6" s="17">
        <f t="shared" si="7"/>
        <v>120</v>
      </c>
      <c r="AG6" s="15">
        <v>3</v>
      </c>
      <c r="AH6" s="16">
        <v>58</v>
      </c>
      <c r="AI6" s="24">
        <v>65</v>
      </c>
      <c r="AJ6" s="17">
        <f t="shared" si="8"/>
        <v>123</v>
      </c>
      <c r="AK6" s="15">
        <v>3</v>
      </c>
      <c r="AL6" s="16">
        <v>64</v>
      </c>
      <c r="AM6" s="24">
        <v>55</v>
      </c>
      <c r="AN6" s="17">
        <f t="shared" si="9"/>
        <v>119</v>
      </c>
      <c r="AO6" s="16">
        <f t="shared" ref="AO6:AP6" si="50">SUM(AD6,AH6,AL6)</f>
        <v>195</v>
      </c>
      <c r="AP6" s="24">
        <f t="shared" si="50"/>
        <v>167</v>
      </c>
      <c r="AQ6" s="17">
        <f t="shared" si="11"/>
        <v>362</v>
      </c>
      <c r="AR6" s="15">
        <v>3</v>
      </c>
      <c r="AS6" s="16">
        <v>66</v>
      </c>
      <c r="AT6" s="24">
        <v>52</v>
      </c>
      <c r="AU6" s="17">
        <f t="shared" si="12"/>
        <v>118</v>
      </c>
      <c r="AV6" s="15">
        <v>3</v>
      </c>
      <c r="AW6" s="16">
        <v>63</v>
      </c>
      <c r="AX6" s="24">
        <v>52</v>
      </c>
      <c r="AY6" s="17">
        <f t="shared" si="13"/>
        <v>115</v>
      </c>
      <c r="AZ6" s="16">
        <f t="shared" ref="AZ6:BA6" si="51">SUM(AS6,AW6)</f>
        <v>129</v>
      </c>
      <c r="BA6" s="24">
        <f t="shared" si="51"/>
        <v>104</v>
      </c>
      <c r="BB6" s="17">
        <f t="shared" si="15"/>
        <v>233</v>
      </c>
      <c r="BC6" s="15">
        <v>1</v>
      </c>
      <c r="BD6" s="10">
        <v>35</v>
      </c>
      <c r="BE6" s="15">
        <v>1</v>
      </c>
      <c r="BF6" s="10">
        <v>43</v>
      </c>
      <c r="BG6" s="15">
        <v>1</v>
      </c>
      <c r="BH6" s="10">
        <v>48</v>
      </c>
      <c r="BI6" s="18">
        <f t="shared" si="16"/>
        <v>126</v>
      </c>
      <c r="BJ6" s="16">
        <v>63</v>
      </c>
      <c r="BK6" s="24">
        <v>63</v>
      </c>
      <c r="BL6" s="18">
        <f t="shared" si="17"/>
        <v>126</v>
      </c>
      <c r="BM6" s="15">
        <v>1</v>
      </c>
      <c r="BN6" s="10">
        <v>33</v>
      </c>
      <c r="BO6" s="15">
        <v>1</v>
      </c>
      <c r="BP6" s="10">
        <v>32</v>
      </c>
      <c r="BQ6" s="15">
        <v>1</v>
      </c>
      <c r="BR6" s="10">
        <v>44</v>
      </c>
      <c r="BS6" s="18">
        <f t="shared" si="18"/>
        <v>109</v>
      </c>
      <c r="BT6" s="16">
        <v>53</v>
      </c>
      <c r="BU6" s="24">
        <v>56</v>
      </c>
      <c r="BV6" s="18">
        <f t="shared" si="19"/>
        <v>109</v>
      </c>
      <c r="BW6" s="16">
        <f t="shared" ref="BW6:BX6" si="52">SUM(BJ6,BT6)</f>
        <v>116</v>
      </c>
      <c r="BX6" s="24">
        <f t="shared" si="52"/>
        <v>119</v>
      </c>
      <c r="BY6" s="17">
        <f t="shared" si="21"/>
        <v>235</v>
      </c>
      <c r="BZ6" s="18">
        <v>269</v>
      </c>
      <c r="CA6" s="24">
        <v>243</v>
      </c>
      <c r="CB6" s="18">
        <v>446</v>
      </c>
      <c r="CC6" s="24">
        <v>384</v>
      </c>
      <c r="CD6" s="18">
        <v>0</v>
      </c>
      <c r="CE6" s="24">
        <v>2</v>
      </c>
      <c r="CF6" s="18">
        <v>1</v>
      </c>
      <c r="CG6" s="24">
        <v>0</v>
      </c>
      <c r="CH6" s="18">
        <v>28</v>
      </c>
      <c r="CI6" s="24">
        <v>29</v>
      </c>
      <c r="CJ6" s="18">
        <v>5</v>
      </c>
      <c r="CK6" s="24">
        <v>7</v>
      </c>
      <c r="CL6" s="18">
        <v>2</v>
      </c>
      <c r="CM6" s="24">
        <v>3</v>
      </c>
      <c r="CN6" s="19">
        <f t="shared" ref="CN6:CO6" si="53">SUM(BZ6,CB6,CD6,CF6,CH6,CJ6,CL6)</f>
        <v>751</v>
      </c>
      <c r="CO6" s="19">
        <f t="shared" si="53"/>
        <v>668</v>
      </c>
      <c r="CP6" s="20">
        <f t="shared" si="23"/>
        <v>1419</v>
      </c>
      <c r="CQ6" s="19">
        <f t="shared" ref="CQ6:CR6" si="54">SUM(Z6,AO6,AZ6,BW6)</f>
        <v>751</v>
      </c>
      <c r="CR6" s="19">
        <f t="shared" si="54"/>
        <v>668</v>
      </c>
      <c r="CS6" s="21">
        <f t="shared" si="25"/>
        <v>1419</v>
      </c>
      <c r="CT6" s="23">
        <v>74</v>
      </c>
      <c r="CU6" s="24">
        <v>76</v>
      </c>
      <c r="CV6" s="18">
        <f t="shared" si="26"/>
        <v>150</v>
      </c>
      <c r="CW6" s="23">
        <v>12</v>
      </c>
      <c r="CX6" s="24">
        <v>11</v>
      </c>
      <c r="CY6" s="18">
        <f t="shared" si="27"/>
        <v>23</v>
      </c>
      <c r="CZ6" s="23">
        <v>22</v>
      </c>
      <c r="DA6" s="24">
        <v>28</v>
      </c>
      <c r="DB6" s="18">
        <f t="shared" si="28"/>
        <v>50</v>
      </c>
      <c r="DC6" s="23">
        <v>1</v>
      </c>
      <c r="DD6" s="24">
        <v>0</v>
      </c>
      <c r="DE6" s="18">
        <f t="shared" si="29"/>
        <v>1</v>
      </c>
      <c r="DF6" s="23">
        <v>642</v>
      </c>
      <c r="DG6" s="24">
        <v>553</v>
      </c>
      <c r="DH6" s="18">
        <f t="shared" si="30"/>
        <v>1195</v>
      </c>
      <c r="DI6" s="23">
        <v>0</v>
      </c>
      <c r="DJ6" s="24">
        <v>0</v>
      </c>
      <c r="DK6" s="18">
        <f t="shared" si="31"/>
        <v>0</v>
      </c>
      <c r="DL6" s="23">
        <f t="shared" ref="DL6:DM6" si="55">SUM(CT6+CW6+CZ6+DC6+DF6+DI6)</f>
        <v>751</v>
      </c>
      <c r="DM6" s="24">
        <f t="shared" si="55"/>
        <v>668</v>
      </c>
      <c r="DN6" s="17">
        <f t="shared" si="33"/>
        <v>1419</v>
      </c>
      <c r="DO6" s="9"/>
      <c r="DP6" s="25">
        <f t="shared" ref="DP6:DQ6" si="56">SUM(CQ6-DL6)</f>
        <v>0</v>
      </c>
      <c r="DQ6" s="25">
        <f t="shared" si="56"/>
        <v>0</v>
      </c>
      <c r="DR6" s="23">
        <f t="shared" si="35"/>
        <v>1419</v>
      </c>
      <c r="DS6" s="16">
        <f t="shared" si="36"/>
        <v>1419</v>
      </c>
      <c r="DT6" s="10">
        <f t="shared" si="37"/>
        <v>0</v>
      </c>
      <c r="DU6" s="10">
        <f t="shared" si="38"/>
        <v>0</v>
      </c>
      <c r="DV6" s="29">
        <f t="shared" ref="DV6:DW6" si="57">SUM(CN6-CQ6)</f>
        <v>0</v>
      </c>
      <c r="DW6" s="30">
        <f t="shared" si="57"/>
        <v>0</v>
      </c>
    </row>
    <row r="7" spans="1:127" ht="24" customHeight="1" x14ac:dyDescent="0.2">
      <c r="A7" s="10">
        <v>4</v>
      </c>
      <c r="B7" s="28">
        <v>2163</v>
      </c>
      <c r="C7" s="12" t="s">
        <v>62</v>
      </c>
      <c r="D7" s="13" t="s">
        <v>58</v>
      </c>
      <c r="E7" s="14" t="s">
        <v>59</v>
      </c>
      <c r="F7" s="15">
        <v>1</v>
      </c>
      <c r="G7" s="16">
        <v>25</v>
      </c>
      <c r="H7" s="24">
        <v>14</v>
      </c>
      <c r="I7" s="17">
        <f t="shared" si="0"/>
        <v>39</v>
      </c>
      <c r="J7" s="15">
        <v>1</v>
      </c>
      <c r="K7" s="16">
        <v>24</v>
      </c>
      <c r="L7" s="24">
        <v>16</v>
      </c>
      <c r="M7" s="17">
        <f t="shared" si="1"/>
        <v>40</v>
      </c>
      <c r="N7" s="15">
        <v>1</v>
      </c>
      <c r="O7" s="16">
        <v>23</v>
      </c>
      <c r="P7" s="24">
        <v>20</v>
      </c>
      <c r="Q7" s="17">
        <f t="shared" si="2"/>
        <v>43</v>
      </c>
      <c r="R7" s="15">
        <v>1</v>
      </c>
      <c r="S7" s="16">
        <v>23</v>
      </c>
      <c r="T7" s="24">
        <v>17</v>
      </c>
      <c r="U7" s="17">
        <f t="shared" si="3"/>
        <v>40</v>
      </c>
      <c r="V7" s="15">
        <v>1</v>
      </c>
      <c r="W7" s="16">
        <v>21</v>
      </c>
      <c r="X7" s="24">
        <v>21</v>
      </c>
      <c r="Y7" s="17">
        <f t="shared" si="4"/>
        <v>42</v>
      </c>
      <c r="Z7" s="16">
        <f t="shared" ref="Z7:AA7" si="58">SUM(G7,K7,O7,S7,W7)</f>
        <v>116</v>
      </c>
      <c r="AA7" s="24">
        <f t="shared" si="58"/>
        <v>88</v>
      </c>
      <c r="AB7" s="17">
        <f t="shared" si="6"/>
        <v>204</v>
      </c>
      <c r="AC7" s="15">
        <v>1</v>
      </c>
      <c r="AD7" s="16">
        <v>24</v>
      </c>
      <c r="AE7" s="24">
        <v>18</v>
      </c>
      <c r="AF7" s="17">
        <f t="shared" si="7"/>
        <v>42</v>
      </c>
      <c r="AG7" s="15">
        <v>1</v>
      </c>
      <c r="AH7" s="16">
        <v>19</v>
      </c>
      <c r="AI7" s="24">
        <v>21</v>
      </c>
      <c r="AJ7" s="17">
        <f t="shared" si="8"/>
        <v>40</v>
      </c>
      <c r="AK7" s="15">
        <v>1</v>
      </c>
      <c r="AL7" s="16">
        <v>20</v>
      </c>
      <c r="AM7" s="24">
        <v>20</v>
      </c>
      <c r="AN7" s="17">
        <f t="shared" si="9"/>
        <v>40</v>
      </c>
      <c r="AO7" s="16">
        <f t="shared" ref="AO7:AP7" si="59">SUM(AD7,AH7,AL7)</f>
        <v>63</v>
      </c>
      <c r="AP7" s="24">
        <f t="shared" si="59"/>
        <v>59</v>
      </c>
      <c r="AQ7" s="17">
        <f t="shared" si="11"/>
        <v>122</v>
      </c>
      <c r="AR7" s="15">
        <v>1</v>
      </c>
      <c r="AS7" s="16">
        <v>19</v>
      </c>
      <c r="AT7" s="24">
        <v>15</v>
      </c>
      <c r="AU7" s="17">
        <f t="shared" si="12"/>
        <v>34</v>
      </c>
      <c r="AV7" s="15">
        <v>1</v>
      </c>
      <c r="AW7" s="16">
        <v>10</v>
      </c>
      <c r="AX7" s="24">
        <v>14</v>
      </c>
      <c r="AY7" s="17">
        <f t="shared" si="13"/>
        <v>24</v>
      </c>
      <c r="AZ7" s="16">
        <f t="shared" ref="AZ7:BA7" si="60">SUM(AS7,AW7)</f>
        <v>29</v>
      </c>
      <c r="BA7" s="24">
        <f t="shared" si="60"/>
        <v>29</v>
      </c>
      <c r="BB7" s="17">
        <f t="shared" si="15"/>
        <v>58</v>
      </c>
      <c r="BC7" s="15">
        <v>0</v>
      </c>
      <c r="BD7" s="10">
        <v>0</v>
      </c>
      <c r="BE7" s="15">
        <v>0</v>
      </c>
      <c r="BF7" s="10">
        <v>0</v>
      </c>
      <c r="BG7" s="15">
        <v>0</v>
      </c>
      <c r="BH7" s="10">
        <v>0</v>
      </c>
      <c r="BI7" s="18">
        <f t="shared" si="16"/>
        <v>0</v>
      </c>
      <c r="BJ7" s="16">
        <v>0</v>
      </c>
      <c r="BK7" s="24">
        <v>0</v>
      </c>
      <c r="BL7" s="18">
        <f t="shared" si="17"/>
        <v>0</v>
      </c>
      <c r="BM7" s="15">
        <v>0</v>
      </c>
      <c r="BN7" s="10">
        <v>0</v>
      </c>
      <c r="BO7" s="15">
        <v>0</v>
      </c>
      <c r="BP7" s="10">
        <v>0</v>
      </c>
      <c r="BQ7" s="15">
        <v>0</v>
      </c>
      <c r="BR7" s="10">
        <v>0</v>
      </c>
      <c r="BS7" s="18">
        <f t="shared" si="18"/>
        <v>0</v>
      </c>
      <c r="BT7" s="16">
        <v>0</v>
      </c>
      <c r="BU7" s="24">
        <v>0</v>
      </c>
      <c r="BV7" s="18">
        <f t="shared" si="19"/>
        <v>0</v>
      </c>
      <c r="BW7" s="16">
        <f t="shared" ref="BW7:BX7" si="61">SUM(BJ7,BT7)</f>
        <v>0</v>
      </c>
      <c r="BX7" s="24">
        <f t="shared" si="61"/>
        <v>0</v>
      </c>
      <c r="BY7" s="17">
        <f t="shared" si="21"/>
        <v>0</v>
      </c>
      <c r="BZ7" s="18">
        <v>24</v>
      </c>
      <c r="CA7" s="24">
        <v>33</v>
      </c>
      <c r="CB7" s="18">
        <v>50</v>
      </c>
      <c r="CC7" s="24">
        <v>42</v>
      </c>
      <c r="CD7" s="18">
        <v>1</v>
      </c>
      <c r="CE7" s="24">
        <v>1</v>
      </c>
      <c r="CF7" s="18">
        <v>0</v>
      </c>
      <c r="CG7" s="24">
        <v>0</v>
      </c>
      <c r="CH7" s="18">
        <v>27</v>
      </c>
      <c r="CI7" s="24">
        <v>28</v>
      </c>
      <c r="CJ7" s="18">
        <v>0</v>
      </c>
      <c r="CK7" s="24">
        <v>1</v>
      </c>
      <c r="CL7" s="18">
        <v>106</v>
      </c>
      <c r="CM7" s="24">
        <v>71</v>
      </c>
      <c r="CN7" s="19">
        <f t="shared" ref="CN7:CO7" si="62">SUM(BZ7,CB7,CD7,CF7,CH7,CJ7,CL7)</f>
        <v>208</v>
      </c>
      <c r="CO7" s="19">
        <f t="shared" si="62"/>
        <v>176</v>
      </c>
      <c r="CP7" s="20">
        <f t="shared" si="23"/>
        <v>384</v>
      </c>
      <c r="CQ7" s="19">
        <f t="shared" ref="CQ7:CR7" si="63">SUM(Z7,AO7,AZ7,BW7)</f>
        <v>208</v>
      </c>
      <c r="CR7" s="19">
        <f t="shared" si="63"/>
        <v>176</v>
      </c>
      <c r="CS7" s="21">
        <f t="shared" si="25"/>
        <v>384</v>
      </c>
      <c r="CT7" s="23">
        <v>39</v>
      </c>
      <c r="CU7" s="24">
        <v>44</v>
      </c>
      <c r="CV7" s="18">
        <f t="shared" si="26"/>
        <v>83</v>
      </c>
      <c r="CW7" s="23">
        <v>0</v>
      </c>
      <c r="CX7" s="24">
        <v>0</v>
      </c>
      <c r="CY7" s="18">
        <f t="shared" si="27"/>
        <v>0</v>
      </c>
      <c r="CZ7" s="23">
        <v>1</v>
      </c>
      <c r="DA7" s="24">
        <v>1</v>
      </c>
      <c r="DB7" s="18">
        <f t="shared" si="28"/>
        <v>2</v>
      </c>
      <c r="DC7" s="23">
        <v>0</v>
      </c>
      <c r="DD7" s="24">
        <v>0</v>
      </c>
      <c r="DE7" s="18">
        <f t="shared" si="29"/>
        <v>0</v>
      </c>
      <c r="DF7" s="23">
        <v>168</v>
      </c>
      <c r="DG7" s="24">
        <v>131</v>
      </c>
      <c r="DH7" s="18">
        <f t="shared" si="30"/>
        <v>299</v>
      </c>
      <c r="DI7" s="23">
        <v>0</v>
      </c>
      <c r="DJ7" s="24">
        <v>0</v>
      </c>
      <c r="DK7" s="18">
        <f t="shared" si="31"/>
        <v>0</v>
      </c>
      <c r="DL7" s="23">
        <f t="shared" ref="DL7:DM7" si="64">SUM(CT7+CW7+CZ7+DC7+DF7+DI7)</f>
        <v>208</v>
      </c>
      <c r="DM7" s="24">
        <f t="shared" si="64"/>
        <v>176</v>
      </c>
      <c r="DN7" s="17">
        <f t="shared" si="33"/>
        <v>384</v>
      </c>
      <c r="DO7" s="9"/>
      <c r="DP7" s="25">
        <f t="shared" ref="DP7:DQ7" si="65">SUM(CQ7-DL7)</f>
        <v>0</v>
      </c>
      <c r="DQ7" s="25">
        <f t="shared" si="65"/>
        <v>0</v>
      </c>
      <c r="DR7" s="23">
        <f t="shared" si="35"/>
        <v>384</v>
      </c>
      <c r="DS7" s="16">
        <f t="shared" si="36"/>
        <v>384</v>
      </c>
      <c r="DT7" s="10">
        <f t="shared" si="37"/>
        <v>0</v>
      </c>
      <c r="DU7" s="10">
        <f t="shared" si="38"/>
        <v>0</v>
      </c>
      <c r="DV7" s="29">
        <f t="shared" ref="DV7:DW7" si="66">SUM(CN7-CQ7)</f>
        <v>0</v>
      </c>
      <c r="DW7" s="30">
        <f t="shared" si="66"/>
        <v>0</v>
      </c>
    </row>
    <row r="8" spans="1:127" ht="24" customHeight="1" x14ac:dyDescent="0.2">
      <c r="A8" s="10">
        <v>5</v>
      </c>
      <c r="B8" s="28">
        <v>1650</v>
      </c>
      <c r="C8" s="12" t="s">
        <v>63</v>
      </c>
      <c r="D8" s="13" t="s">
        <v>58</v>
      </c>
      <c r="E8" s="14" t="s">
        <v>59</v>
      </c>
      <c r="F8" s="15">
        <v>5</v>
      </c>
      <c r="G8" s="16">
        <v>114</v>
      </c>
      <c r="H8" s="24">
        <v>84</v>
      </c>
      <c r="I8" s="17">
        <f t="shared" si="0"/>
        <v>198</v>
      </c>
      <c r="J8" s="15">
        <v>5</v>
      </c>
      <c r="K8" s="16">
        <v>115</v>
      </c>
      <c r="L8" s="24">
        <v>84</v>
      </c>
      <c r="M8" s="17">
        <f t="shared" si="1"/>
        <v>199</v>
      </c>
      <c r="N8" s="15">
        <v>5</v>
      </c>
      <c r="O8" s="16">
        <v>120</v>
      </c>
      <c r="P8" s="24">
        <v>87</v>
      </c>
      <c r="Q8" s="17">
        <f t="shared" si="2"/>
        <v>207</v>
      </c>
      <c r="R8" s="15">
        <v>5</v>
      </c>
      <c r="S8" s="16">
        <v>102</v>
      </c>
      <c r="T8" s="24">
        <v>109</v>
      </c>
      <c r="U8" s="17">
        <f t="shared" si="3"/>
        <v>211</v>
      </c>
      <c r="V8" s="15">
        <v>5</v>
      </c>
      <c r="W8" s="16">
        <v>126</v>
      </c>
      <c r="X8" s="24">
        <v>92</v>
      </c>
      <c r="Y8" s="17">
        <f t="shared" si="4"/>
        <v>218</v>
      </c>
      <c r="Z8" s="16">
        <f t="shared" ref="Z8:AA8" si="67">SUM(G8,K8,O8,S8,W8)</f>
        <v>577</v>
      </c>
      <c r="AA8" s="24">
        <f t="shared" si="67"/>
        <v>456</v>
      </c>
      <c r="AB8" s="17">
        <f t="shared" si="6"/>
        <v>1033</v>
      </c>
      <c r="AC8" s="15">
        <v>5</v>
      </c>
      <c r="AD8" s="16">
        <v>101</v>
      </c>
      <c r="AE8" s="24">
        <v>97</v>
      </c>
      <c r="AF8" s="17">
        <f t="shared" si="7"/>
        <v>198</v>
      </c>
      <c r="AG8" s="15">
        <v>5</v>
      </c>
      <c r="AH8" s="16">
        <v>106</v>
      </c>
      <c r="AI8" s="24">
        <v>102</v>
      </c>
      <c r="AJ8" s="17">
        <f t="shared" si="8"/>
        <v>208</v>
      </c>
      <c r="AK8" s="15">
        <v>5</v>
      </c>
      <c r="AL8" s="16">
        <v>120</v>
      </c>
      <c r="AM8" s="24">
        <v>82</v>
      </c>
      <c r="AN8" s="17">
        <f t="shared" si="9"/>
        <v>202</v>
      </c>
      <c r="AO8" s="16">
        <f t="shared" ref="AO8:AP8" si="68">SUM(AD8,AH8,AL8)</f>
        <v>327</v>
      </c>
      <c r="AP8" s="24">
        <f t="shared" si="68"/>
        <v>281</v>
      </c>
      <c r="AQ8" s="17">
        <f t="shared" si="11"/>
        <v>608</v>
      </c>
      <c r="AR8" s="15">
        <v>5</v>
      </c>
      <c r="AS8" s="16">
        <v>118</v>
      </c>
      <c r="AT8" s="24">
        <v>90</v>
      </c>
      <c r="AU8" s="17">
        <f t="shared" si="12"/>
        <v>208</v>
      </c>
      <c r="AV8" s="15">
        <v>5</v>
      </c>
      <c r="AW8" s="16">
        <v>103</v>
      </c>
      <c r="AX8" s="24">
        <v>88</v>
      </c>
      <c r="AY8" s="17">
        <f t="shared" si="13"/>
        <v>191</v>
      </c>
      <c r="AZ8" s="16">
        <f t="shared" ref="AZ8:BA8" si="69">SUM(AS8,AW8)</f>
        <v>221</v>
      </c>
      <c r="BA8" s="24">
        <f t="shared" si="69"/>
        <v>178</v>
      </c>
      <c r="BB8" s="17">
        <f t="shared" si="15"/>
        <v>399</v>
      </c>
      <c r="BC8" s="15">
        <v>2</v>
      </c>
      <c r="BD8" s="10">
        <v>79</v>
      </c>
      <c r="BE8" s="15">
        <v>2</v>
      </c>
      <c r="BF8" s="10">
        <v>80</v>
      </c>
      <c r="BG8" s="15">
        <v>1</v>
      </c>
      <c r="BH8" s="10">
        <v>61</v>
      </c>
      <c r="BI8" s="18">
        <f t="shared" si="16"/>
        <v>220</v>
      </c>
      <c r="BJ8" s="16">
        <v>113</v>
      </c>
      <c r="BK8" s="24">
        <v>107</v>
      </c>
      <c r="BL8" s="18">
        <f t="shared" si="17"/>
        <v>220</v>
      </c>
      <c r="BM8" s="15">
        <v>2</v>
      </c>
      <c r="BN8" s="10">
        <v>78</v>
      </c>
      <c r="BO8" s="15">
        <v>2</v>
      </c>
      <c r="BP8" s="10">
        <v>49</v>
      </c>
      <c r="BQ8" s="15">
        <v>1</v>
      </c>
      <c r="BR8" s="10">
        <v>36</v>
      </c>
      <c r="BS8" s="18">
        <f t="shared" si="18"/>
        <v>163</v>
      </c>
      <c r="BT8" s="16">
        <v>85</v>
      </c>
      <c r="BU8" s="24">
        <v>78</v>
      </c>
      <c r="BV8" s="18">
        <f t="shared" si="19"/>
        <v>163</v>
      </c>
      <c r="BW8" s="16">
        <f t="shared" ref="BW8:BX8" si="70">SUM(BJ8,BT8)</f>
        <v>198</v>
      </c>
      <c r="BX8" s="24">
        <f t="shared" si="70"/>
        <v>185</v>
      </c>
      <c r="BY8" s="17">
        <f t="shared" si="21"/>
        <v>383</v>
      </c>
      <c r="BZ8" s="18">
        <v>627</v>
      </c>
      <c r="CA8" s="24">
        <v>550</v>
      </c>
      <c r="CB8" s="18">
        <v>493</v>
      </c>
      <c r="CC8" s="24">
        <v>391</v>
      </c>
      <c r="CD8" s="18">
        <v>16</v>
      </c>
      <c r="CE8" s="24">
        <v>11</v>
      </c>
      <c r="CF8" s="18">
        <v>1</v>
      </c>
      <c r="CG8" s="24">
        <v>2</v>
      </c>
      <c r="CH8" s="18">
        <v>174</v>
      </c>
      <c r="CI8" s="24">
        <v>132</v>
      </c>
      <c r="CJ8" s="18">
        <v>12</v>
      </c>
      <c r="CK8" s="24">
        <v>14</v>
      </c>
      <c r="CL8" s="18">
        <v>0</v>
      </c>
      <c r="CM8" s="24">
        <v>0</v>
      </c>
      <c r="CN8" s="19">
        <f t="shared" ref="CN8:CO8" si="71">SUM(BZ8,CB8,CD8,CF8,CH8,CJ8,CL8)</f>
        <v>1323</v>
      </c>
      <c r="CO8" s="19">
        <f t="shared" si="71"/>
        <v>1100</v>
      </c>
      <c r="CP8" s="20">
        <f t="shared" si="23"/>
        <v>2423</v>
      </c>
      <c r="CQ8" s="19">
        <f t="shared" ref="CQ8:CR8" si="72">SUM(Z8,AO8,AZ8,BW8)</f>
        <v>1323</v>
      </c>
      <c r="CR8" s="19">
        <f t="shared" si="72"/>
        <v>1100</v>
      </c>
      <c r="CS8" s="21">
        <f t="shared" si="25"/>
        <v>2423</v>
      </c>
      <c r="CT8" s="23">
        <v>631</v>
      </c>
      <c r="CU8" s="24">
        <v>552</v>
      </c>
      <c r="CV8" s="18">
        <f t="shared" si="26"/>
        <v>1183</v>
      </c>
      <c r="CW8" s="23">
        <v>30</v>
      </c>
      <c r="CX8" s="24">
        <v>24</v>
      </c>
      <c r="CY8" s="18">
        <f t="shared" si="27"/>
        <v>54</v>
      </c>
      <c r="CZ8" s="23">
        <v>47</v>
      </c>
      <c r="DA8" s="24">
        <v>41</v>
      </c>
      <c r="DB8" s="18">
        <f t="shared" si="28"/>
        <v>88</v>
      </c>
      <c r="DC8" s="23">
        <v>8</v>
      </c>
      <c r="DD8" s="24">
        <v>4</v>
      </c>
      <c r="DE8" s="18">
        <f t="shared" si="29"/>
        <v>12</v>
      </c>
      <c r="DF8" s="23">
        <v>607</v>
      </c>
      <c r="DG8" s="24">
        <v>479</v>
      </c>
      <c r="DH8" s="18">
        <f t="shared" si="30"/>
        <v>1086</v>
      </c>
      <c r="DI8" s="23">
        <v>0</v>
      </c>
      <c r="DJ8" s="24">
        <v>0</v>
      </c>
      <c r="DK8" s="18">
        <f t="shared" si="31"/>
        <v>0</v>
      </c>
      <c r="DL8" s="23">
        <f t="shared" ref="DL8:DM8" si="73">SUM(CT8+CW8+CZ8+DC8+DF8+DI8)</f>
        <v>1323</v>
      </c>
      <c r="DM8" s="24">
        <f t="shared" si="73"/>
        <v>1100</v>
      </c>
      <c r="DN8" s="17">
        <f t="shared" si="33"/>
        <v>2423</v>
      </c>
      <c r="DO8" s="9"/>
      <c r="DP8" s="25">
        <f t="shared" ref="DP8:DQ8" si="74">SUM(CQ8-DL8)</f>
        <v>0</v>
      </c>
      <c r="DQ8" s="25">
        <f t="shared" si="74"/>
        <v>0</v>
      </c>
      <c r="DR8" s="23">
        <f t="shared" si="35"/>
        <v>2423</v>
      </c>
      <c r="DS8" s="16">
        <f t="shared" si="36"/>
        <v>2423</v>
      </c>
      <c r="DT8" s="10">
        <f t="shared" si="37"/>
        <v>0</v>
      </c>
      <c r="DU8" s="10">
        <f t="shared" si="38"/>
        <v>0</v>
      </c>
      <c r="DV8" s="29">
        <f t="shared" ref="DV8:DW8" si="75">SUM(CN8-CQ8)</f>
        <v>0</v>
      </c>
      <c r="DW8" s="30">
        <f t="shared" si="75"/>
        <v>0</v>
      </c>
    </row>
    <row r="9" spans="1:127" ht="24" customHeight="1" x14ac:dyDescent="0.2">
      <c r="A9" s="10">
        <v>6</v>
      </c>
      <c r="B9" s="28">
        <v>1652</v>
      </c>
      <c r="C9" s="12" t="s">
        <v>64</v>
      </c>
      <c r="D9" s="13" t="s">
        <v>58</v>
      </c>
      <c r="E9" s="14" t="s">
        <v>59</v>
      </c>
      <c r="F9" s="15">
        <v>2</v>
      </c>
      <c r="G9" s="16">
        <v>44</v>
      </c>
      <c r="H9" s="24">
        <v>43</v>
      </c>
      <c r="I9" s="17">
        <f t="shared" si="0"/>
        <v>87</v>
      </c>
      <c r="J9" s="15">
        <v>2</v>
      </c>
      <c r="K9" s="16">
        <v>37</v>
      </c>
      <c r="L9" s="24">
        <v>45</v>
      </c>
      <c r="M9" s="17">
        <f t="shared" si="1"/>
        <v>82</v>
      </c>
      <c r="N9" s="15">
        <v>2</v>
      </c>
      <c r="O9" s="16">
        <v>46</v>
      </c>
      <c r="P9" s="24">
        <v>38</v>
      </c>
      <c r="Q9" s="17">
        <f t="shared" si="2"/>
        <v>84</v>
      </c>
      <c r="R9" s="15">
        <v>2</v>
      </c>
      <c r="S9" s="16">
        <v>46</v>
      </c>
      <c r="T9" s="24">
        <v>41</v>
      </c>
      <c r="U9" s="17">
        <f t="shared" si="3"/>
        <v>87</v>
      </c>
      <c r="V9" s="15">
        <v>2</v>
      </c>
      <c r="W9" s="16">
        <v>51</v>
      </c>
      <c r="X9" s="24">
        <v>39</v>
      </c>
      <c r="Y9" s="17">
        <f t="shared" si="4"/>
        <v>90</v>
      </c>
      <c r="Z9" s="16">
        <f t="shared" ref="Z9:AA9" si="76">SUM(G9,K9,O9,S9,W9)</f>
        <v>224</v>
      </c>
      <c r="AA9" s="24">
        <f t="shared" si="76"/>
        <v>206</v>
      </c>
      <c r="AB9" s="17">
        <f t="shared" si="6"/>
        <v>430</v>
      </c>
      <c r="AC9" s="15">
        <v>2</v>
      </c>
      <c r="AD9" s="16">
        <v>46</v>
      </c>
      <c r="AE9" s="24">
        <v>38</v>
      </c>
      <c r="AF9" s="17">
        <f t="shared" si="7"/>
        <v>84</v>
      </c>
      <c r="AG9" s="15">
        <v>2</v>
      </c>
      <c r="AH9" s="16">
        <v>51</v>
      </c>
      <c r="AI9" s="24">
        <v>41</v>
      </c>
      <c r="AJ9" s="17">
        <f t="shared" si="8"/>
        <v>92</v>
      </c>
      <c r="AK9" s="15">
        <v>2</v>
      </c>
      <c r="AL9" s="16">
        <v>41</v>
      </c>
      <c r="AM9" s="24">
        <v>41</v>
      </c>
      <c r="AN9" s="17">
        <f t="shared" si="9"/>
        <v>82</v>
      </c>
      <c r="AO9" s="16">
        <f t="shared" ref="AO9:AP9" si="77">SUM(AD9,AH9,AL9)</f>
        <v>138</v>
      </c>
      <c r="AP9" s="24">
        <f t="shared" si="77"/>
        <v>120</v>
      </c>
      <c r="AQ9" s="17">
        <f t="shared" si="11"/>
        <v>258</v>
      </c>
      <c r="AR9" s="15">
        <v>2</v>
      </c>
      <c r="AS9" s="16">
        <v>37</v>
      </c>
      <c r="AT9" s="24">
        <v>38</v>
      </c>
      <c r="AU9" s="17">
        <f t="shared" si="12"/>
        <v>75</v>
      </c>
      <c r="AV9" s="15">
        <v>2</v>
      </c>
      <c r="AW9" s="16">
        <v>36</v>
      </c>
      <c r="AX9" s="24">
        <v>32</v>
      </c>
      <c r="AY9" s="17">
        <f t="shared" si="13"/>
        <v>68</v>
      </c>
      <c r="AZ9" s="16">
        <f t="shared" ref="AZ9:BA9" si="78">SUM(AS9,AW9)</f>
        <v>73</v>
      </c>
      <c r="BA9" s="24">
        <f t="shared" si="78"/>
        <v>70</v>
      </c>
      <c r="BB9" s="17">
        <f t="shared" si="15"/>
        <v>143</v>
      </c>
      <c r="BC9" s="15">
        <v>1</v>
      </c>
      <c r="BD9" s="10">
        <v>34</v>
      </c>
      <c r="BE9" s="15">
        <v>1</v>
      </c>
      <c r="BF9" s="10">
        <v>24</v>
      </c>
      <c r="BG9" s="15">
        <v>1</v>
      </c>
      <c r="BH9" s="10">
        <v>26</v>
      </c>
      <c r="BI9" s="18">
        <f t="shared" si="16"/>
        <v>84</v>
      </c>
      <c r="BJ9" s="16">
        <v>51</v>
      </c>
      <c r="BK9" s="24">
        <v>33</v>
      </c>
      <c r="BL9" s="18">
        <f t="shared" si="17"/>
        <v>84</v>
      </c>
      <c r="BM9" s="15">
        <v>1</v>
      </c>
      <c r="BN9" s="10">
        <v>34</v>
      </c>
      <c r="BO9" s="15">
        <v>1</v>
      </c>
      <c r="BP9" s="10">
        <v>35</v>
      </c>
      <c r="BQ9" s="15">
        <v>1</v>
      </c>
      <c r="BR9" s="10">
        <v>18</v>
      </c>
      <c r="BS9" s="18">
        <f t="shared" si="18"/>
        <v>87</v>
      </c>
      <c r="BT9" s="16">
        <v>44</v>
      </c>
      <c r="BU9" s="24">
        <v>43</v>
      </c>
      <c r="BV9" s="18">
        <f t="shared" si="19"/>
        <v>87</v>
      </c>
      <c r="BW9" s="16">
        <f t="shared" ref="BW9:BX9" si="79">SUM(BJ9,BT9)</f>
        <v>95</v>
      </c>
      <c r="BX9" s="24">
        <f t="shared" si="79"/>
        <v>76</v>
      </c>
      <c r="BY9" s="17">
        <f t="shared" si="21"/>
        <v>171</v>
      </c>
      <c r="BZ9" s="18">
        <v>237</v>
      </c>
      <c r="CA9" s="24">
        <v>214</v>
      </c>
      <c r="CB9" s="18">
        <v>131</v>
      </c>
      <c r="CC9" s="24">
        <v>118</v>
      </c>
      <c r="CD9" s="18">
        <v>7</v>
      </c>
      <c r="CE9" s="24">
        <v>5</v>
      </c>
      <c r="CF9" s="18">
        <v>1</v>
      </c>
      <c r="CG9" s="24">
        <v>0</v>
      </c>
      <c r="CH9" s="18">
        <v>62</v>
      </c>
      <c r="CI9" s="24">
        <v>60</v>
      </c>
      <c r="CJ9" s="18">
        <v>19</v>
      </c>
      <c r="CK9" s="24">
        <v>8</v>
      </c>
      <c r="CL9" s="18">
        <v>73</v>
      </c>
      <c r="CM9" s="24">
        <v>67</v>
      </c>
      <c r="CN9" s="19">
        <f t="shared" ref="CN9:CO9" si="80">SUM(BZ9,CB9,CD9,CF9,CH9,CJ9,CL9)</f>
        <v>530</v>
      </c>
      <c r="CO9" s="19">
        <f t="shared" si="80"/>
        <v>472</v>
      </c>
      <c r="CP9" s="20">
        <f t="shared" si="23"/>
        <v>1002</v>
      </c>
      <c r="CQ9" s="19">
        <f t="shared" ref="CQ9:CR9" si="81">SUM(Z9,AO9,AZ9,BW9)</f>
        <v>530</v>
      </c>
      <c r="CR9" s="19">
        <f t="shared" si="81"/>
        <v>472</v>
      </c>
      <c r="CS9" s="21">
        <f t="shared" si="25"/>
        <v>1002</v>
      </c>
      <c r="CT9" s="23">
        <v>338</v>
      </c>
      <c r="CU9" s="24">
        <v>269</v>
      </c>
      <c r="CV9" s="18">
        <f t="shared" si="26"/>
        <v>607</v>
      </c>
      <c r="CW9" s="23">
        <v>7</v>
      </c>
      <c r="CX9" s="24">
        <v>9</v>
      </c>
      <c r="CY9" s="18">
        <f t="shared" si="27"/>
        <v>16</v>
      </c>
      <c r="CZ9" s="23">
        <v>13</v>
      </c>
      <c r="DA9" s="24">
        <v>9</v>
      </c>
      <c r="DB9" s="18">
        <f t="shared" si="28"/>
        <v>22</v>
      </c>
      <c r="DC9" s="23">
        <v>2</v>
      </c>
      <c r="DD9" s="24">
        <v>2</v>
      </c>
      <c r="DE9" s="18">
        <f t="shared" si="29"/>
        <v>4</v>
      </c>
      <c r="DF9" s="23">
        <v>170</v>
      </c>
      <c r="DG9" s="24">
        <v>183</v>
      </c>
      <c r="DH9" s="18">
        <f t="shared" si="30"/>
        <v>353</v>
      </c>
      <c r="DI9" s="23">
        <v>0</v>
      </c>
      <c r="DJ9" s="24">
        <v>0</v>
      </c>
      <c r="DK9" s="18">
        <f t="shared" si="31"/>
        <v>0</v>
      </c>
      <c r="DL9" s="23">
        <f t="shared" ref="DL9:DM9" si="82">SUM(CT9+CW9+CZ9+DC9+DF9+DI9)</f>
        <v>530</v>
      </c>
      <c r="DM9" s="24">
        <f t="shared" si="82"/>
        <v>472</v>
      </c>
      <c r="DN9" s="17">
        <f t="shared" si="33"/>
        <v>1002</v>
      </c>
      <c r="DO9" s="9"/>
      <c r="DP9" s="25">
        <f t="shared" ref="DP9:DQ9" si="83">SUM(CQ9-DL9)</f>
        <v>0</v>
      </c>
      <c r="DQ9" s="25">
        <f t="shared" si="83"/>
        <v>0</v>
      </c>
      <c r="DR9" s="23">
        <f t="shared" si="35"/>
        <v>1002</v>
      </c>
      <c r="DS9" s="16">
        <f t="shared" si="36"/>
        <v>1002</v>
      </c>
      <c r="DT9" s="10">
        <f t="shared" si="37"/>
        <v>0</v>
      </c>
      <c r="DU9" s="10">
        <f t="shared" si="38"/>
        <v>0</v>
      </c>
      <c r="DV9" s="29">
        <f t="shared" ref="DV9:DW9" si="84">SUM(CN9-CQ9)</f>
        <v>0</v>
      </c>
      <c r="DW9" s="30">
        <f t="shared" si="84"/>
        <v>0</v>
      </c>
    </row>
    <row r="10" spans="1:127" ht="24" customHeight="1" x14ac:dyDescent="0.2">
      <c r="A10" s="10">
        <v>7</v>
      </c>
      <c r="B10" s="28">
        <v>1295</v>
      </c>
      <c r="C10" s="12" t="s">
        <v>65</v>
      </c>
      <c r="D10" s="13" t="s">
        <v>58</v>
      </c>
      <c r="E10" s="14" t="s">
        <v>59</v>
      </c>
      <c r="F10" s="15">
        <v>2</v>
      </c>
      <c r="G10" s="16">
        <v>52</v>
      </c>
      <c r="H10" s="24">
        <v>32</v>
      </c>
      <c r="I10" s="17">
        <f t="shared" si="0"/>
        <v>84</v>
      </c>
      <c r="J10" s="15">
        <v>2</v>
      </c>
      <c r="K10" s="16">
        <v>51</v>
      </c>
      <c r="L10" s="24">
        <v>37</v>
      </c>
      <c r="M10" s="17">
        <f t="shared" si="1"/>
        <v>88</v>
      </c>
      <c r="N10" s="15">
        <v>2</v>
      </c>
      <c r="O10" s="16">
        <v>43</v>
      </c>
      <c r="P10" s="24">
        <v>44</v>
      </c>
      <c r="Q10" s="17">
        <f t="shared" si="2"/>
        <v>87</v>
      </c>
      <c r="R10" s="15">
        <v>2</v>
      </c>
      <c r="S10" s="16">
        <v>46</v>
      </c>
      <c r="T10" s="24">
        <v>37</v>
      </c>
      <c r="U10" s="17">
        <f t="shared" si="3"/>
        <v>83</v>
      </c>
      <c r="V10" s="15">
        <v>2</v>
      </c>
      <c r="W10" s="16">
        <v>44</v>
      </c>
      <c r="X10" s="24">
        <v>41</v>
      </c>
      <c r="Y10" s="17">
        <f t="shared" si="4"/>
        <v>85</v>
      </c>
      <c r="Z10" s="16">
        <f t="shared" ref="Z10:AA10" si="85">SUM(G10,K10,O10,S10,W10)</f>
        <v>236</v>
      </c>
      <c r="AA10" s="24">
        <f t="shared" si="85"/>
        <v>191</v>
      </c>
      <c r="AB10" s="17">
        <f t="shared" si="6"/>
        <v>427</v>
      </c>
      <c r="AC10" s="15">
        <v>2</v>
      </c>
      <c r="AD10" s="16">
        <v>46</v>
      </c>
      <c r="AE10" s="24">
        <v>42</v>
      </c>
      <c r="AF10" s="17">
        <f t="shared" si="7"/>
        <v>88</v>
      </c>
      <c r="AG10" s="15">
        <v>2</v>
      </c>
      <c r="AH10" s="16">
        <v>49</v>
      </c>
      <c r="AI10" s="24">
        <v>38</v>
      </c>
      <c r="AJ10" s="17">
        <f t="shared" si="8"/>
        <v>87</v>
      </c>
      <c r="AK10" s="15">
        <v>2</v>
      </c>
      <c r="AL10" s="16">
        <v>51</v>
      </c>
      <c r="AM10" s="24">
        <v>40</v>
      </c>
      <c r="AN10" s="17">
        <f t="shared" si="9"/>
        <v>91</v>
      </c>
      <c r="AO10" s="16">
        <f t="shared" ref="AO10:AP10" si="86">SUM(AD10,AH10,AL10)</f>
        <v>146</v>
      </c>
      <c r="AP10" s="24">
        <f t="shared" si="86"/>
        <v>120</v>
      </c>
      <c r="AQ10" s="17">
        <f t="shared" si="11"/>
        <v>266</v>
      </c>
      <c r="AR10" s="15">
        <v>2</v>
      </c>
      <c r="AS10" s="16">
        <v>40</v>
      </c>
      <c r="AT10" s="24">
        <v>39</v>
      </c>
      <c r="AU10" s="17">
        <f t="shared" si="12"/>
        <v>79</v>
      </c>
      <c r="AV10" s="15">
        <v>2</v>
      </c>
      <c r="AW10" s="16">
        <v>31</v>
      </c>
      <c r="AX10" s="24">
        <v>48</v>
      </c>
      <c r="AY10" s="17">
        <f t="shared" si="13"/>
        <v>79</v>
      </c>
      <c r="AZ10" s="16">
        <f t="shared" ref="AZ10:BA10" si="87">SUM(AS10,AW10)</f>
        <v>71</v>
      </c>
      <c r="BA10" s="24">
        <f t="shared" si="87"/>
        <v>87</v>
      </c>
      <c r="BB10" s="17">
        <f t="shared" si="15"/>
        <v>158</v>
      </c>
      <c r="BC10" s="15">
        <v>0</v>
      </c>
      <c r="BD10" s="10">
        <v>0</v>
      </c>
      <c r="BE10" s="15">
        <v>1</v>
      </c>
      <c r="BF10" s="10">
        <v>44</v>
      </c>
      <c r="BG10" s="15">
        <v>0</v>
      </c>
      <c r="BH10" s="10">
        <v>0</v>
      </c>
      <c r="BI10" s="18">
        <f t="shared" si="16"/>
        <v>44</v>
      </c>
      <c r="BJ10" s="16">
        <v>23</v>
      </c>
      <c r="BK10" s="24">
        <v>21</v>
      </c>
      <c r="BL10" s="18">
        <f t="shared" si="17"/>
        <v>44</v>
      </c>
      <c r="BM10" s="15">
        <v>0</v>
      </c>
      <c r="BN10" s="10">
        <v>0</v>
      </c>
      <c r="BO10" s="15">
        <v>1</v>
      </c>
      <c r="BP10" s="10">
        <v>26</v>
      </c>
      <c r="BQ10" s="15">
        <v>0</v>
      </c>
      <c r="BR10" s="10">
        <v>0</v>
      </c>
      <c r="BS10" s="18">
        <f t="shared" si="18"/>
        <v>26</v>
      </c>
      <c r="BT10" s="16">
        <v>15</v>
      </c>
      <c r="BU10" s="24">
        <v>11</v>
      </c>
      <c r="BV10" s="18">
        <f t="shared" si="19"/>
        <v>26</v>
      </c>
      <c r="BW10" s="16">
        <f t="shared" ref="BW10:BX10" si="88">SUM(BJ10,BT10)</f>
        <v>38</v>
      </c>
      <c r="BX10" s="24">
        <f t="shared" si="88"/>
        <v>32</v>
      </c>
      <c r="BY10" s="17">
        <f t="shared" si="21"/>
        <v>70</v>
      </c>
      <c r="BZ10" s="18">
        <v>146</v>
      </c>
      <c r="CA10" s="24">
        <v>134</v>
      </c>
      <c r="CB10" s="18">
        <v>193</v>
      </c>
      <c r="CC10" s="24">
        <v>152</v>
      </c>
      <c r="CD10" s="18">
        <v>6</v>
      </c>
      <c r="CE10" s="24">
        <v>5</v>
      </c>
      <c r="CF10" s="18">
        <v>0</v>
      </c>
      <c r="CG10" s="24">
        <v>1</v>
      </c>
      <c r="CH10" s="18">
        <v>70</v>
      </c>
      <c r="CI10" s="24">
        <v>54</v>
      </c>
      <c r="CJ10" s="18">
        <v>6</v>
      </c>
      <c r="CK10" s="24">
        <v>7</v>
      </c>
      <c r="CL10" s="18">
        <v>70</v>
      </c>
      <c r="CM10" s="24">
        <v>77</v>
      </c>
      <c r="CN10" s="19">
        <f t="shared" ref="CN10:CO10" si="89">SUM(BZ10,CB10,CD10,CF10,CH10,CJ10,CL10)</f>
        <v>491</v>
      </c>
      <c r="CO10" s="19">
        <f t="shared" si="89"/>
        <v>430</v>
      </c>
      <c r="CP10" s="20">
        <f t="shared" si="23"/>
        <v>921</v>
      </c>
      <c r="CQ10" s="19">
        <f t="shared" ref="CQ10:CR10" si="90">SUM(Z10,AO10,AZ10,BW10)</f>
        <v>491</v>
      </c>
      <c r="CR10" s="19">
        <f t="shared" si="90"/>
        <v>430</v>
      </c>
      <c r="CS10" s="21">
        <f t="shared" si="25"/>
        <v>921</v>
      </c>
      <c r="CT10" s="23">
        <v>188</v>
      </c>
      <c r="CU10" s="24">
        <v>161</v>
      </c>
      <c r="CV10" s="18">
        <f t="shared" si="26"/>
        <v>349</v>
      </c>
      <c r="CW10" s="23">
        <v>16</v>
      </c>
      <c r="CX10" s="24">
        <v>15</v>
      </c>
      <c r="CY10" s="18">
        <f t="shared" si="27"/>
        <v>31</v>
      </c>
      <c r="CZ10" s="23">
        <v>16</v>
      </c>
      <c r="DA10" s="24">
        <v>14</v>
      </c>
      <c r="DB10" s="18">
        <f t="shared" si="28"/>
        <v>30</v>
      </c>
      <c r="DC10" s="23">
        <v>0</v>
      </c>
      <c r="DD10" s="24">
        <v>0</v>
      </c>
      <c r="DE10" s="18">
        <f t="shared" si="29"/>
        <v>0</v>
      </c>
      <c r="DF10" s="23">
        <v>271</v>
      </c>
      <c r="DG10" s="24">
        <v>240</v>
      </c>
      <c r="DH10" s="18">
        <f t="shared" si="30"/>
        <v>511</v>
      </c>
      <c r="DI10" s="23">
        <v>0</v>
      </c>
      <c r="DJ10" s="24">
        <v>0</v>
      </c>
      <c r="DK10" s="18">
        <f t="shared" si="31"/>
        <v>0</v>
      </c>
      <c r="DL10" s="23">
        <f t="shared" ref="DL10:DM10" si="91">SUM(CT10+CW10+CZ10+DC10+DF10+DI10)</f>
        <v>491</v>
      </c>
      <c r="DM10" s="24">
        <f t="shared" si="91"/>
        <v>430</v>
      </c>
      <c r="DN10" s="17">
        <f t="shared" si="33"/>
        <v>921</v>
      </c>
      <c r="DO10" s="9"/>
      <c r="DP10" s="25">
        <f t="shared" ref="DP10:DQ10" si="92">SUM(CQ10-DL10)</f>
        <v>0</v>
      </c>
      <c r="DQ10" s="25">
        <f t="shared" si="92"/>
        <v>0</v>
      </c>
      <c r="DR10" s="23">
        <f t="shared" si="35"/>
        <v>921</v>
      </c>
      <c r="DS10" s="16">
        <f t="shared" si="36"/>
        <v>921</v>
      </c>
      <c r="DT10" s="10">
        <f t="shared" si="37"/>
        <v>0</v>
      </c>
      <c r="DU10" s="10">
        <f t="shared" si="38"/>
        <v>0</v>
      </c>
      <c r="DV10" s="29">
        <f t="shared" ref="DV10:DW10" si="93">SUM(CN10-CQ10)</f>
        <v>0</v>
      </c>
      <c r="DW10" s="30">
        <f t="shared" si="93"/>
        <v>0</v>
      </c>
    </row>
    <row r="11" spans="1:127" ht="24" customHeight="1" x14ac:dyDescent="0.2">
      <c r="A11" s="10">
        <v>8</v>
      </c>
      <c r="B11" s="28">
        <v>1296</v>
      </c>
      <c r="C11" s="12" t="s">
        <v>66</v>
      </c>
      <c r="D11" s="13" t="s">
        <v>58</v>
      </c>
      <c r="E11" s="14" t="s">
        <v>59</v>
      </c>
      <c r="F11" s="15">
        <v>2</v>
      </c>
      <c r="G11" s="16">
        <v>40</v>
      </c>
      <c r="H11" s="24">
        <v>46</v>
      </c>
      <c r="I11" s="17">
        <f t="shared" si="0"/>
        <v>86</v>
      </c>
      <c r="J11" s="15">
        <v>2</v>
      </c>
      <c r="K11" s="16">
        <v>43</v>
      </c>
      <c r="L11" s="24">
        <v>38</v>
      </c>
      <c r="M11" s="17">
        <f t="shared" si="1"/>
        <v>81</v>
      </c>
      <c r="N11" s="15">
        <v>2</v>
      </c>
      <c r="O11" s="16">
        <v>48</v>
      </c>
      <c r="P11" s="24">
        <v>48</v>
      </c>
      <c r="Q11" s="17">
        <f t="shared" si="2"/>
        <v>96</v>
      </c>
      <c r="R11" s="15">
        <v>2</v>
      </c>
      <c r="S11" s="16">
        <v>50</v>
      </c>
      <c r="T11" s="24">
        <v>33</v>
      </c>
      <c r="U11" s="17">
        <f t="shared" si="3"/>
        <v>83</v>
      </c>
      <c r="V11" s="15">
        <v>2</v>
      </c>
      <c r="W11" s="16">
        <v>43</v>
      </c>
      <c r="X11" s="24">
        <v>35</v>
      </c>
      <c r="Y11" s="17">
        <f t="shared" si="4"/>
        <v>78</v>
      </c>
      <c r="Z11" s="16">
        <f t="shared" ref="Z11:AA11" si="94">SUM(G11,K11,O11,S11,W11)</f>
        <v>224</v>
      </c>
      <c r="AA11" s="24">
        <f t="shared" si="94"/>
        <v>200</v>
      </c>
      <c r="AB11" s="17">
        <f t="shared" si="6"/>
        <v>424</v>
      </c>
      <c r="AC11" s="15">
        <v>2</v>
      </c>
      <c r="AD11" s="16">
        <v>44</v>
      </c>
      <c r="AE11" s="24">
        <v>36</v>
      </c>
      <c r="AF11" s="17">
        <f t="shared" si="7"/>
        <v>80</v>
      </c>
      <c r="AG11" s="15">
        <v>2</v>
      </c>
      <c r="AH11" s="16">
        <v>54</v>
      </c>
      <c r="AI11" s="24">
        <v>26</v>
      </c>
      <c r="AJ11" s="17">
        <f t="shared" si="8"/>
        <v>80</v>
      </c>
      <c r="AK11" s="15">
        <v>2</v>
      </c>
      <c r="AL11" s="16">
        <v>36</v>
      </c>
      <c r="AM11" s="24">
        <v>41</v>
      </c>
      <c r="AN11" s="17">
        <f t="shared" si="9"/>
        <v>77</v>
      </c>
      <c r="AO11" s="16">
        <f t="shared" ref="AO11:AP11" si="95">SUM(AD11,AH11,AL11)</f>
        <v>134</v>
      </c>
      <c r="AP11" s="24">
        <f t="shared" si="95"/>
        <v>103</v>
      </c>
      <c r="AQ11" s="17">
        <f t="shared" si="11"/>
        <v>237</v>
      </c>
      <c r="AR11" s="15">
        <v>2</v>
      </c>
      <c r="AS11" s="16">
        <v>39</v>
      </c>
      <c r="AT11" s="24">
        <v>33</v>
      </c>
      <c r="AU11" s="17">
        <f t="shared" si="12"/>
        <v>72</v>
      </c>
      <c r="AV11" s="15">
        <v>2</v>
      </c>
      <c r="AW11" s="16">
        <v>44</v>
      </c>
      <c r="AX11" s="24">
        <v>42</v>
      </c>
      <c r="AY11" s="17">
        <f t="shared" si="13"/>
        <v>86</v>
      </c>
      <c r="AZ11" s="16">
        <f t="shared" ref="AZ11:BA11" si="96">SUM(AS11,AW11)</f>
        <v>83</v>
      </c>
      <c r="BA11" s="24">
        <f t="shared" si="96"/>
        <v>75</v>
      </c>
      <c r="BB11" s="17">
        <f t="shared" si="15"/>
        <v>158</v>
      </c>
      <c r="BC11" s="15">
        <v>1</v>
      </c>
      <c r="BD11" s="10">
        <v>32</v>
      </c>
      <c r="BE11" s="15">
        <v>0</v>
      </c>
      <c r="BF11" s="10">
        <v>0</v>
      </c>
      <c r="BG11" s="15">
        <v>1</v>
      </c>
      <c r="BH11" s="10">
        <v>45</v>
      </c>
      <c r="BI11" s="18">
        <f t="shared" si="16"/>
        <v>77</v>
      </c>
      <c r="BJ11" s="16">
        <v>52</v>
      </c>
      <c r="BK11" s="24">
        <v>25</v>
      </c>
      <c r="BL11" s="18">
        <f t="shared" si="17"/>
        <v>77</v>
      </c>
      <c r="BM11" s="15">
        <v>1</v>
      </c>
      <c r="BN11" s="10">
        <v>18</v>
      </c>
      <c r="BO11" s="15">
        <v>0</v>
      </c>
      <c r="BP11" s="10">
        <v>0</v>
      </c>
      <c r="BQ11" s="15">
        <v>1</v>
      </c>
      <c r="BR11" s="10">
        <v>41</v>
      </c>
      <c r="BS11" s="18">
        <f t="shared" si="18"/>
        <v>59</v>
      </c>
      <c r="BT11" s="16">
        <v>34</v>
      </c>
      <c r="BU11" s="24">
        <v>25</v>
      </c>
      <c r="BV11" s="18">
        <f t="shared" si="19"/>
        <v>59</v>
      </c>
      <c r="BW11" s="16">
        <f t="shared" ref="BW11:BX11" si="97">SUM(BJ11,BT11)</f>
        <v>86</v>
      </c>
      <c r="BX11" s="24">
        <f t="shared" si="97"/>
        <v>50</v>
      </c>
      <c r="BY11" s="17">
        <f t="shared" si="21"/>
        <v>136</v>
      </c>
      <c r="BZ11" s="18">
        <v>132</v>
      </c>
      <c r="CA11" s="24">
        <v>95</v>
      </c>
      <c r="CB11" s="18">
        <v>218</v>
      </c>
      <c r="CC11" s="24">
        <v>181</v>
      </c>
      <c r="CD11" s="18">
        <v>0</v>
      </c>
      <c r="CE11" s="24">
        <v>2</v>
      </c>
      <c r="CF11" s="18">
        <v>0</v>
      </c>
      <c r="CG11" s="24">
        <v>0</v>
      </c>
      <c r="CH11" s="18">
        <v>61</v>
      </c>
      <c r="CI11" s="24">
        <v>63</v>
      </c>
      <c r="CJ11" s="18">
        <v>6</v>
      </c>
      <c r="CK11" s="24">
        <v>4</v>
      </c>
      <c r="CL11" s="18">
        <v>110</v>
      </c>
      <c r="CM11" s="24">
        <v>83</v>
      </c>
      <c r="CN11" s="19">
        <f t="shared" ref="CN11:CO11" si="98">SUM(BZ11,CB11,CD11,CF11,CH11,CJ11,CL11)</f>
        <v>527</v>
      </c>
      <c r="CO11" s="19">
        <f t="shared" si="98"/>
        <v>428</v>
      </c>
      <c r="CP11" s="20">
        <f t="shared" si="23"/>
        <v>955</v>
      </c>
      <c r="CQ11" s="19">
        <f t="shared" ref="CQ11:CR11" si="99">SUM(Z11,AO11,AZ11,BW11)</f>
        <v>527</v>
      </c>
      <c r="CR11" s="19">
        <f t="shared" si="99"/>
        <v>428</v>
      </c>
      <c r="CS11" s="21">
        <f t="shared" si="25"/>
        <v>955</v>
      </c>
      <c r="CT11" s="23">
        <v>227</v>
      </c>
      <c r="CU11" s="24">
        <v>191</v>
      </c>
      <c r="CV11" s="18">
        <f t="shared" si="26"/>
        <v>418</v>
      </c>
      <c r="CW11" s="23">
        <v>11</v>
      </c>
      <c r="CX11" s="24">
        <v>5</v>
      </c>
      <c r="CY11" s="18">
        <f t="shared" si="27"/>
        <v>16</v>
      </c>
      <c r="CZ11" s="23">
        <v>13</v>
      </c>
      <c r="DA11" s="24">
        <v>18</v>
      </c>
      <c r="DB11" s="18">
        <f t="shared" si="28"/>
        <v>31</v>
      </c>
      <c r="DC11" s="23">
        <v>0</v>
      </c>
      <c r="DD11" s="24">
        <v>2</v>
      </c>
      <c r="DE11" s="18">
        <f t="shared" si="29"/>
        <v>2</v>
      </c>
      <c r="DF11" s="23">
        <v>276</v>
      </c>
      <c r="DG11" s="24">
        <v>212</v>
      </c>
      <c r="DH11" s="18">
        <f t="shared" si="30"/>
        <v>488</v>
      </c>
      <c r="DI11" s="23">
        <v>0</v>
      </c>
      <c r="DJ11" s="24">
        <v>0</v>
      </c>
      <c r="DK11" s="18">
        <f t="shared" si="31"/>
        <v>0</v>
      </c>
      <c r="DL11" s="23">
        <f t="shared" ref="DL11:DM11" si="100">SUM(CT11+CW11+CZ11+DC11+DF11+DI11)</f>
        <v>527</v>
      </c>
      <c r="DM11" s="24">
        <f t="shared" si="100"/>
        <v>428</v>
      </c>
      <c r="DN11" s="17">
        <f t="shared" si="33"/>
        <v>955</v>
      </c>
      <c r="DO11" s="9"/>
      <c r="DP11" s="25">
        <f t="shared" ref="DP11:DQ11" si="101">SUM(CQ11-DL11)</f>
        <v>0</v>
      </c>
      <c r="DQ11" s="25">
        <f t="shared" si="101"/>
        <v>0</v>
      </c>
      <c r="DR11" s="23">
        <f t="shared" si="35"/>
        <v>955</v>
      </c>
      <c r="DS11" s="16">
        <f t="shared" si="36"/>
        <v>955</v>
      </c>
      <c r="DT11" s="10">
        <f t="shared" si="37"/>
        <v>0</v>
      </c>
      <c r="DU11" s="10">
        <f t="shared" si="38"/>
        <v>0</v>
      </c>
      <c r="DV11" s="29">
        <f t="shared" ref="DV11:DW11" si="102">SUM(CN11-CQ11)</f>
        <v>0</v>
      </c>
      <c r="DW11" s="30">
        <f t="shared" si="102"/>
        <v>0</v>
      </c>
    </row>
    <row r="12" spans="1:127" ht="24" customHeight="1" x14ac:dyDescent="0.2">
      <c r="A12" s="10">
        <v>9</v>
      </c>
      <c r="B12" s="28">
        <v>1297</v>
      </c>
      <c r="C12" s="12" t="s">
        <v>67</v>
      </c>
      <c r="D12" s="13" t="s">
        <v>58</v>
      </c>
      <c r="E12" s="14" t="s">
        <v>59</v>
      </c>
      <c r="F12" s="15">
        <v>3</v>
      </c>
      <c r="G12" s="16">
        <v>70</v>
      </c>
      <c r="H12" s="24">
        <v>59</v>
      </c>
      <c r="I12" s="17">
        <f t="shared" si="0"/>
        <v>129</v>
      </c>
      <c r="J12" s="15">
        <v>3</v>
      </c>
      <c r="K12" s="16">
        <v>74</v>
      </c>
      <c r="L12" s="24">
        <v>49</v>
      </c>
      <c r="M12" s="17">
        <f t="shared" si="1"/>
        <v>123</v>
      </c>
      <c r="N12" s="15">
        <v>3</v>
      </c>
      <c r="O12" s="16">
        <v>62</v>
      </c>
      <c r="P12" s="24">
        <v>67</v>
      </c>
      <c r="Q12" s="17">
        <f t="shared" si="2"/>
        <v>129</v>
      </c>
      <c r="R12" s="15">
        <v>3</v>
      </c>
      <c r="S12" s="16">
        <v>72</v>
      </c>
      <c r="T12" s="24">
        <v>66</v>
      </c>
      <c r="U12" s="17">
        <f t="shared" si="3"/>
        <v>138</v>
      </c>
      <c r="V12" s="15">
        <v>3</v>
      </c>
      <c r="W12" s="16">
        <v>68</v>
      </c>
      <c r="X12" s="24">
        <v>62</v>
      </c>
      <c r="Y12" s="17">
        <f t="shared" si="4"/>
        <v>130</v>
      </c>
      <c r="Z12" s="16">
        <f t="shared" ref="Z12:AA12" si="103">SUM(G12,K12,O12,S12,W12)</f>
        <v>346</v>
      </c>
      <c r="AA12" s="24">
        <f t="shared" si="103"/>
        <v>303</v>
      </c>
      <c r="AB12" s="17">
        <f t="shared" si="6"/>
        <v>649</v>
      </c>
      <c r="AC12" s="15">
        <v>3</v>
      </c>
      <c r="AD12" s="16">
        <v>72</v>
      </c>
      <c r="AE12" s="24">
        <v>57</v>
      </c>
      <c r="AF12" s="17">
        <f t="shared" si="7"/>
        <v>129</v>
      </c>
      <c r="AG12" s="15">
        <v>3</v>
      </c>
      <c r="AH12" s="16">
        <v>78</v>
      </c>
      <c r="AI12" s="24">
        <v>54</v>
      </c>
      <c r="AJ12" s="17">
        <f t="shared" si="8"/>
        <v>132</v>
      </c>
      <c r="AK12" s="15">
        <v>3</v>
      </c>
      <c r="AL12" s="16">
        <v>68</v>
      </c>
      <c r="AM12" s="24">
        <v>49</v>
      </c>
      <c r="AN12" s="17">
        <f t="shared" si="9"/>
        <v>117</v>
      </c>
      <c r="AO12" s="16">
        <f t="shared" ref="AO12:AP12" si="104">SUM(AD12,AH12,AL12)</f>
        <v>218</v>
      </c>
      <c r="AP12" s="24">
        <f t="shared" si="104"/>
        <v>160</v>
      </c>
      <c r="AQ12" s="17">
        <f t="shared" si="11"/>
        <v>378</v>
      </c>
      <c r="AR12" s="15">
        <v>3</v>
      </c>
      <c r="AS12" s="16">
        <v>54</v>
      </c>
      <c r="AT12" s="24">
        <v>54</v>
      </c>
      <c r="AU12" s="17">
        <f t="shared" si="12"/>
        <v>108</v>
      </c>
      <c r="AV12" s="15">
        <v>3</v>
      </c>
      <c r="AW12" s="16">
        <v>53</v>
      </c>
      <c r="AX12" s="24">
        <v>28</v>
      </c>
      <c r="AY12" s="17">
        <f t="shared" si="13"/>
        <v>81</v>
      </c>
      <c r="AZ12" s="16">
        <f t="shared" ref="AZ12:BA12" si="105">SUM(AS12,AW12)</f>
        <v>107</v>
      </c>
      <c r="BA12" s="24">
        <f t="shared" si="105"/>
        <v>82</v>
      </c>
      <c r="BB12" s="17">
        <f t="shared" si="15"/>
        <v>189</v>
      </c>
      <c r="BC12" s="15">
        <v>1</v>
      </c>
      <c r="BD12" s="10">
        <v>35</v>
      </c>
      <c r="BE12" s="15">
        <v>1</v>
      </c>
      <c r="BF12" s="10">
        <v>25</v>
      </c>
      <c r="BG12" s="15">
        <v>1</v>
      </c>
      <c r="BH12" s="10">
        <v>41</v>
      </c>
      <c r="BI12" s="18">
        <f t="shared" si="16"/>
        <v>101</v>
      </c>
      <c r="BJ12" s="16">
        <v>50</v>
      </c>
      <c r="BK12" s="24">
        <v>51</v>
      </c>
      <c r="BL12" s="18">
        <f t="shared" si="17"/>
        <v>101</v>
      </c>
      <c r="BM12" s="15">
        <v>1</v>
      </c>
      <c r="BN12" s="10">
        <v>25</v>
      </c>
      <c r="BO12" s="15">
        <v>1</v>
      </c>
      <c r="BP12" s="10">
        <v>21</v>
      </c>
      <c r="BQ12" s="15">
        <v>1</v>
      </c>
      <c r="BR12" s="10">
        <v>33</v>
      </c>
      <c r="BS12" s="18">
        <f t="shared" si="18"/>
        <v>79</v>
      </c>
      <c r="BT12" s="16">
        <v>40</v>
      </c>
      <c r="BU12" s="24">
        <v>39</v>
      </c>
      <c r="BV12" s="18">
        <f t="shared" si="19"/>
        <v>79</v>
      </c>
      <c r="BW12" s="16">
        <f t="shared" ref="BW12:BX12" si="106">SUM(BJ12,BT12)</f>
        <v>90</v>
      </c>
      <c r="BX12" s="24">
        <f t="shared" si="106"/>
        <v>90</v>
      </c>
      <c r="BY12" s="17">
        <f t="shared" si="21"/>
        <v>180</v>
      </c>
      <c r="BZ12" s="18">
        <v>325</v>
      </c>
      <c r="CA12" s="24">
        <v>331</v>
      </c>
      <c r="CB12" s="18">
        <v>180</v>
      </c>
      <c r="CC12" s="24">
        <v>141</v>
      </c>
      <c r="CD12" s="18">
        <v>25</v>
      </c>
      <c r="CE12" s="24">
        <v>10</v>
      </c>
      <c r="CF12" s="18">
        <v>1</v>
      </c>
      <c r="CG12" s="24">
        <v>1</v>
      </c>
      <c r="CH12" s="18">
        <v>147</v>
      </c>
      <c r="CI12" s="24">
        <v>98</v>
      </c>
      <c r="CJ12" s="18">
        <v>21</v>
      </c>
      <c r="CK12" s="24">
        <v>10</v>
      </c>
      <c r="CL12" s="18">
        <v>62</v>
      </c>
      <c r="CM12" s="24">
        <v>44</v>
      </c>
      <c r="CN12" s="19">
        <f t="shared" ref="CN12:CO12" si="107">SUM(BZ12,CB12,CD12,CF12,CH12,CJ12,CL12)</f>
        <v>761</v>
      </c>
      <c r="CO12" s="19">
        <f t="shared" si="107"/>
        <v>635</v>
      </c>
      <c r="CP12" s="20">
        <f t="shared" si="23"/>
        <v>1396</v>
      </c>
      <c r="CQ12" s="19">
        <f t="shared" ref="CQ12:CR12" si="108">SUM(Z12,AO12,AZ12,BW12)</f>
        <v>761</v>
      </c>
      <c r="CR12" s="19">
        <f t="shared" si="108"/>
        <v>635</v>
      </c>
      <c r="CS12" s="21">
        <f t="shared" si="25"/>
        <v>1396</v>
      </c>
      <c r="CT12" s="23">
        <v>492</v>
      </c>
      <c r="CU12" s="24">
        <v>427</v>
      </c>
      <c r="CV12" s="18">
        <f t="shared" si="26"/>
        <v>919</v>
      </c>
      <c r="CW12" s="23">
        <v>28</v>
      </c>
      <c r="CX12" s="24">
        <v>10</v>
      </c>
      <c r="CY12" s="18">
        <f t="shared" si="27"/>
        <v>38</v>
      </c>
      <c r="CZ12" s="23">
        <v>13</v>
      </c>
      <c r="DA12" s="24">
        <v>12</v>
      </c>
      <c r="DB12" s="18">
        <f t="shared" si="28"/>
        <v>25</v>
      </c>
      <c r="DC12" s="23">
        <v>2</v>
      </c>
      <c r="DD12" s="24">
        <v>1</v>
      </c>
      <c r="DE12" s="18">
        <f t="shared" si="29"/>
        <v>3</v>
      </c>
      <c r="DF12" s="23">
        <v>226</v>
      </c>
      <c r="DG12" s="24">
        <v>185</v>
      </c>
      <c r="DH12" s="18">
        <f t="shared" si="30"/>
        <v>411</v>
      </c>
      <c r="DI12" s="23">
        <v>0</v>
      </c>
      <c r="DJ12" s="24">
        <v>0</v>
      </c>
      <c r="DK12" s="18">
        <f t="shared" si="31"/>
        <v>0</v>
      </c>
      <c r="DL12" s="23">
        <f t="shared" ref="DL12:DM12" si="109">SUM(CT12+CW12+CZ12+DC12+DF12+DI12)</f>
        <v>761</v>
      </c>
      <c r="DM12" s="24">
        <f t="shared" si="109"/>
        <v>635</v>
      </c>
      <c r="DN12" s="17">
        <f t="shared" si="33"/>
        <v>1396</v>
      </c>
      <c r="DO12" s="9"/>
      <c r="DP12" s="25">
        <f t="shared" ref="DP12:DQ12" si="110">SUM(CQ12-DL12)</f>
        <v>0</v>
      </c>
      <c r="DQ12" s="25">
        <f t="shared" si="110"/>
        <v>0</v>
      </c>
      <c r="DR12" s="23">
        <f t="shared" si="35"/>
        <v>1396</v>
      </c>
      <c r="DS12" s="16">
        <f t="shared" si="36"/>
        <v>1396</v>
      </c>
      <c r="DT12" s="10">
        <f t="shared" si="37"/>
        <v>0</v>
      </c>
      <c r="DU12" s="10">
        <f t="shared" si="38"/>
        <v>0</v>
      </c>
      <c r="DV12" s="29">
        <f t="shared" ref="DV12:DW12" si="111">SUM(CN12-CQ12)</f>
        <v>0</v>
      </c>
      <c r="DW12" s="30">
        <f t="shared" si="111"/>
        <v>0</v>
      </c>
    </row>
    <row r="13" spans="1:127" ht="24" customHeight="1" x14ac:dyDescent="0.2">
      <c r="A13" s="10">
        <v>10</v>
      </c>
      <c r="B13" s="28">
        <v>1300</v>
      </c>
      <c r="C13" s="12" t="s">
        <v>68</v>
      </c>
      <c r="D13" s="13" t="s">
        <v>58</v>
      </c>
      <c r="E13" s="14" t="s">
        <v>59</v>
      </c>
      <c r="F13" s="15">
        <v>2</v>
      </c>
      <c r="G13" s="16">
        <v>38</v>
      </c>
      <c r="H13" s="24">
        <v>46</v>
      </c>
      <c r="I13" s="17">
        <f t="shared" si="0"/>
        <v>84</v>
      </c>
      <c r="J13" s="15">
        <v>2</v>
      </c>
      <c r="K13" s="16">
        <v>39</v>
      </c>
      <c r="L13" s="24">
        <v>38</v>
      </c>
      <c r="M13" s="17">
        <f t="shared" si="1"/>
        <v>77</v>
      </c>
      <c r="N13" s="15">
        <v>2</v>
      </c>
      <c r="O13" s="16">
        <v>35</v>
      </c>
      <c r="P13" s="24">
        <v>46</v>
      </c>
      <c r="Q13" s="17">
        <f t="shared" si="2"/>
        <v>81</v>
      </c>
      <c r="R13" s="15">
        <v>2</v>
      </c>
      <c r="S13" s="16">
        <v>41</v>
      </c>
      <c r="T13" s="24">
        <v>41</v>
      </c>
      <c r="U13" s="17">
        <f t="shared" si="3"/>
        <v>82</v>
      </c>
      <c r="V13" s="15">
        <v>2</v>
      </c>
      <c r="W13" s="16">
        <v>45</v>
      </c>
      <c r="X13" s="24">
        <v>36</v>
      </c>
      <c r="Y13" s="17">
        <f t="shared" si="4"/>
        <v>81</v>
      </c>
      <c r="Z13" s="16">
        <f t="shared" ref="Z13:AA13" si="112">SUM(G13,K13,O13,S13,W13)</f>
        <v>198</v>
      </c>
      <c r="AA13" s="24">
        <f t="shared" si="112"/>
        <v>207</v>
      </c>
      <c r="AB13" s="17">
        <f t="shared" si="6"/>
        <v>405</v>
      </c>
      <c r="AC13" s="15">
        <v>2</v>
      </c>
      <c r="AD13" s="16">
        <v>54</v>
      </c>
      <c r="AE13" s="24">
        <v>38</v>
      </c>
      <c r="AF13" s="17">
        <f t="shared" si="7"/>
        <v>92</v>
      </c>
      <c r="AG13" s="15">
        <v>2</v>
      </c>
      <c r="AH13" s="16">
        <v>33</v>
      </c>
      <c r="AI13" s="24">
        <v>42</v>
      </c>
      <c r="AJ13" s="17">
        <f t="shared" si="8"/>
        <v>75</v>
      </c>
      <c r="AK13" s="15">
        <v>2</v>
      </c>
      <c r="AL13" s="16">
        <v>48</v>
      </c>
      <c r="AM13" s="24">
        <v>31</v>
      </c>
      <c r="AN13" s="17">
        <f t="shared" si="9"/>
        <v>79</v>
      </c>
      <c r="AO13" s="16">
        <f t="shared" ref="AO13:AP13" si="113">SUM(AD13,AH13,AL13)</f>
        <v>135</v>
      </c>
      <c r="AP13" s="24">
        <f t="shared" si="113"/>
        <v>111</v>
      </c>
      <c r="AQ13" s="17">
        <f t="shared" si="11"/>
        <v>246</v>
      </c>
      <c r="AR13" s="15">
        <v>2</v>
      </c>
      <c r="AS13" s="16">
        <v>46</v>
      </c>
      <c r="AT13" s="24">
        <v>30</v>
      </c>
      <c r="AU13" s="17">
        <f t="shared" si="12"/>
        <v>76</v>
      </c>
      <c r="AV13" s="15">
        <v>2</v>
      </c>
      <c r="AW13" s="16">
        <v>40</v>
      </c>
      <c r="AX13" s="24">
        <v>26</v>
      </c>
      <c r="AY13" s="17">
        <f t="shared" si="13"/>
        <v>66</v>
      </c>
      <c r="AZ13" s="16">
        <f t="shared" ref="AZ13:BA13" si="114">SUM(AS13,AW13)</f>
        <v>86</v>
      </c>
      <c r="BA13" s="24">
        <f t="shared" si="114"/>
        <v>56</v>
      </c>
      <c r="BB13" s="17">
        <f t="shared" si="15"/>
        <v>142</v>
      </c>
      <c r="BC13" s="15">
        <v>1</v>
      </c>
      <c r="BD13" s="10">
        <v>15</v>
      </c>
      <c r="BE13" s="15">
        <v>1</v>
      </c>
      <c r="BF13" s="10">
        <v>22</v>
      </c>
      <c r="BG13" s="15">
        <v>0</v>
      </c>
      <c r="BH13" s="10">
        <v>0</v>
      </c>
      <c r="BI13" s="18">
        <f t="shared" si="16"/>
        <v>37</v>
      </c>
      <c r="BJ13" s="16">
        <v>19</v>
      </c>
      <c r="BK13" s="24">
        <v>18</v>
      </c>
      <c r="BL13" s="18">
        <f t="shared" si="17"/>
        <v>37</v>
      </c>
      <c r="BM13" s="15">
        <v>1</v>
      </c>
      <c r="BN13" s="10">
        <v>29</v>
      </c>
      <c r="BO13" s="15">
        <v>1</v>
      </c>
      <c r="BP13" s="10">
        <v>24</v>
      </c>
      <c r="BQ13" s="15">
        <v>0</v>
      </c>
      <c r="BR13" s="10">
        <v>0</v>
      </c>
      <c r="BS13" s="18">
        <f t="shared" si="18"/>
        <v>53</v>
      </c>
      <c r="BT13" s="16">
        <v>23</v>
      </c>
      <c r="BU13" s="24">
        <v>30</v>
      </c>
      <c r="BV13" s="18">
        <f t="shared" si="19"/>
        <v>53</v>
      </c>
      <c r="BW13" s="16">
        <f t="shared" ref="BW13:BX13" si="115">SUM(BJ13,BT13)</f>
        <v>42</v>
      </c>
      <c r="BX13" s="24">
        <f t="shared" si="115"/>
        <v>48</v>
      </c>
      <c r="BY13" s="17">
        <f t="shared" si="21"/>
        <v>90</v>
      </c>
      <c r="BZ13" s="31">
        <v>152</v>
      </c>
      <c r="CA13" s="32">
        <v>174</v>
      </c>
      <c r="CB13" s="33">
        <v>71</v>
      </c>
      <c r="CC13" s="32">
        <v>79</v>
      </c>
      <c r="CD13" s="33">
        <v>1</v>
      </c>
      <c r="CE13" s="32">
        <v>0</v>
      </c>
      <c r="CF13" s="33">
        <v>0</v>
      </c>
      <c r="CG13" s="32">
        <v>1</v>
      </c>
      <c r="CH13" s="33">
        <v>81</v>
      </c>
      <c r="CI13" s="32">
        <v>66</v>
      </c>
      <c r="CJ13" s="33">
        <v>17</v>
      </c>
      <c r="CK13" s="32">
        <v>8</v>
      </c>
      <c r="CL13" s="34">
        <v>139</v>
      </c>
      <c r="CM13" s="35">
        <v>94</v>
      </c>
      <c r="CN13" s="19">
        <f t="shared" ref="CN13:CO13" si="116">SUM(BZ13,CB13,CD13,CF13,CH13,CJ13,CL13)</f>
        <v>461</v>
      </c>
      <c r="CO13" s="19">
        <f t="shared" si="116"/>
        <v>422</v>
      </c>
      <c r="CP13" s="20">
        <f t="shared" si="23"/>
        <v>883</v>
      </c>
      <c r="CQ13" s="19">
        <f t="shared" ref="CQ13:CR13" si="117">SUM(Z13,AO13,AZ13,BW13)</f>
        <v>461</v>
      </c>
      <c r="CR13" s="19">
        <f t="shared" si="117"/>
        <v>422</v>
      </c>
      <c r="CS13" s="21">
        <f t="shared" si="25"/>
        <v>883</v>
      </c>
      <c r="CT13" s="23">
        <v>245</v>
      </c>
      <c r="CU13" s="24">
        <v>262</v>
      </c>
      <c r="CV13" s="18">
        <f t="shared" si="26"/>
        <v>507</v>
      </c>
      <c r="CW13" s="23">
        <v>4</v>
      </c>
      <c r="CX13" s="24">
        <v>2</v>
      </c>
      <c r="CY13" s="18">
        <f t="shared" si="27"/>
        <v>6</v>
      </c>
      <c r="CZ13" s="23">
        <v>0</v>
      </c>
      <c r="DA13" s="24">
        <v>2</v>
      </c>
      <c r="DB13" s="18">
        <f t="shared" si="28"/>
        <v>2</v>
      </c>
      <c r="DC13" s="23">
        <v>0</v>
      </c>
      <c r="DD13" s="24">
        <v>1</v>
      </c>
      <c r="DE13" s="18">
        <f t="shared" si="29"/>
        <v>1</v>
      </c>
      <c r="DF13" s="23">
        <v>212</v>
      </c>
      <c r="DG13" s="24">
        <v>155</v>
      </c>
      <c r="DH13" s="18">
        <f t="shared" si="30"/>
        <v>367</v>
      </c>
      <c r="DI13" s="23">
        <v>0</v>
      </c>
      <c r="DJ13" s="24">
        <v>0</v>
      </c>
      <c r="DK13" s="18">
        <f t="shared" si="31"/>
        <v>0</v>
      </c>
      <c r="DL13" s="23">
        <f t="shared" ref="DL13:DM13" si="118">SUM(CT13+CW13+CZ13+DC13+DF13+DI13)</f>
        <v>461</v>
      </c>
      <c r="DM13" s="24">
        <f t="shared" si="118"/>
        <v>422</v>
      </c>
      <c r="DN13" s="17">
        <f t="shared" si="33"/>
        <v>883</v>
      </c>
      <c r="DO13" s="9"/>
      <c r="DP13" s="25">
        <f t="shared" ref="DP13:DQ13" si="119">SUM(CQ13-DL13)</f>
        <v>0</v>
      </c>
      <c r="DQ13" s="25">
        <f t="shared" si="119"/>
        <v>0</v>
      </c>
      <c r="DR13" s="23">
        <f t="shared" si="35"/>
        <v>883</v>
      </c>
      <c r="DS13" s="16">
        <f t="shared" si="36"/>
        <v>883</v>
      </c>
      <c r="DT13" s="10">
        <f t="shared" si="37"/>
        <v>0</v>
      </c>
      <c r="DU13" s="10">
        <f t="shared" si="38"/>
        <v>0</v>
      </c>
      <c r="DV13" s="29">
        <f t="shared" ref="DV13:DW13" si="120">SUM(CN13-CQ13)</f>
        <v>0</v>
      </c>
      <c r="DW13" s="30">
        <f t="shared" si="120"/>
        <v>0</v>
      </c>
    </row>
    <row r="14" spans="1:127" ht="24" customHeight="1" x14ac:dyDescent="0.2">
      <c r="A14" s="10">
        <v>11</v>
      </c>
      <c r="B14" s="28">
        <v>1298</v>
      </c>
      <c r="C14" s="12" t="s">
        <v>69</v>
      </c>
      <c r="D14" s="13" t="s">
        <v>58</v>
      </c>
      <c r="E14" s="14" t="s">
        <v>59</v>
      </c>
      <c r="F14" s="15">
        <v>2</v>
      </c>
      <c r="G14" s="16">
        <v>46</v>
      </c>
      <c r="H14" s="24">
        <v>39</v>
      </c>
      <c r="I14" s="17">
        <f t="shared" si="0"/>
        <v>85</v>
      </c>
      <c r="J14" s="15">
        <v>2</v>
      </c>
      <c r="K14" s="16">
        <v>46</v>
      </c>
      <c r="L14" s="24">
        <v>38</v>
      </c>
      <c r="M14" s="17">
        <f t="shared" si="1"/>
        <v>84</v>
      </c>
      <c r="N14" s="15">
        <v>2</v>
      </c>
      <c r="O14" s="16">
        <v>42</v>
      </c>
      <c r="P14" s="24">
        <v>34</v>
      </c>
      <c r="Q14" s="17">
        <f t="shared" si="2"/>
        <v>76</v>
      </c>
      <c r="R14" s="15">
        <v>2</v>
      </c>
      <c r="S14" s="16">
        <v>42</v>
      </c>
      <c r="T14" s="24">
        <v>40</v>
      </c>
      <c r="U14" s="17">
        <f t="shared" si="3"/>
        <v>82</v>
      </c>
      <c r="V14" s="15">
        <v>2</v>
      </c>
      <c r="W14" s="16">
        <v>52</v>
      </c>
      <c r="X14" s="24">
        <v>37</v>
      </c>
      <c r="Y14" s="17">
        <f t="shared" si="4"/>
        <v>89</v>
      </c>
      <c r="Z14" s="16">
        <f t="shared" ref="Z14:AA14" si="121">SUM(G14,K14,O14,S14,W14)</f>
        <v>228</v>
      </c>
      <c r="AA14" s="24">
        <f t="shared" si="121"/>
        <v>188</v>
      </c>
      <c r="AB14" s="17">
        <f t="shared" si="6"/>
        <v>416</v>
      </c>
      <c r="AC14" s="15">
        <v>2</v>
      </c>
      <c r="AD14" s="16">
        <v>51</v>
      </c>
      <c r="AE14" s="24">
        <v>30</v>
      </c>
      <c r="AF14" s="17">
        <f t="shared" si="7"/>
        <v>81</v>
      </c>
      <c r="AG14" s="15">
        <v>2</v>
      </c>
      <c r="AH14" s="16">
        <v>44</v>
      </c>
      <c r="AI14" s="24">
        <v>38</v>
      </c>
      <c r="AJ14" s="17">
        <f t="shared" si="8"/>
        <v>82</v>
      </c>
      <c r="AK14" s="15">
        <v>2</v>
      </c>
      <c r="AL14" s="16">
        <v>44</v>
      </c>
      <c r="AM14" s="24">
        <v>36</v>
      </c>
      <c r="AN14" s="17">
        <f t="shared" si="9"/>
        <v>80</v>
      </c>
      <c r="AO14" s="16">
        <f t="shared" ref="AO14:AP14" si="122">SUM(AD14,AH14,AL14)</f>
        <v>139</v>
      </c>
      <c r="AP14" s="24">
        <f t="shared" si="122"/>
        <v>104</v>
      </c>
      <c r="AQ14" s="17">
        <f t="shared" si="11"/>
        <v>243</v>
      </c>
      <c r="AR14" s="15">
        <v>2</v>
      </c>
      <c r="AS14" s="16">
        <v>33</v>
      </c>
      <c r="AT14" s="24">
        <v>39</v>
      </c>
      <c r="AU14" s="17">
        <f t="shared" si="12"/>
        <v>72</v>
      </c>
      <c r="AV14" s="15">
        <v>2</v>
      </c>
      <c r="AW14" s="16">
        <v>35</v>
      </c>
      <c r="AX14" s="24">
        <v>28</v>
      </c>
      <c r="AY14" s="17">
        <f t="shared" si="13"/>
        <v>63</v>
      </c>
      <c r="AZ14" s="16">
        <f t="shared" ref="AZ14:BA14" si="123">SUM(AS14,AW14)</f>
        <v>68</v>
      </c>
      <c r="BA14" s="24">
        <f t="shared" si="123"/>
        <v>67</v>
      </c>
      <c r="BB14" s="17">
        <f t="shared" si="15"/>
        <v>135</v>
      </c>
      <c r="BC14" s="15">
        <v>1</v>
      </c>
      <c r="BD14" s="10">
        <v>25</v>
      </c>
      <c r="BE14" s="15">
        <v>1</v>
      </c>
      <c r="BF14" s="10">
        <v>14</v>
      </c>
      <c r="BG14" s="15">
        <v>1</v>
      </c>
      <c r="BH14" s="10">
        <v>34</v>
      </c>
      <c r="BI14" s="18">
        <f t="shared" si="16"/>
        <v>73</v>
      </c>
      <c r="BJ14" s="16">
        <v>42</v>
      </c>
      <c r="BK14" s="24">
        <v>31</v>
      </c>
      <c r="BL14" s="18">
        <f t="shared" si="17"/>
        <v>73</v>
      </c>
      <c r="BM14" s="15">
        <v>1</v>
      </c>
      <c r="BN14" s="10">
        <v>19</v>
      </c>
      <c r="BO14" s="15">
        <v>1</v>
      </c>
      <c r="BP14" s="10">
        <v>11</v>
      </c>
      <c r="BQ14" s="15">
        <v>1</v>
      </c>
      <c r="BR14" s="10">
        <v>18</v>
      </c>
      <c r="BS14" s="18">
        <f t="shared" si="18"/>
        <v>48</v>
      </c>
      <c r="BT14" s="16">
        <v>27</v>
      </c>
      <c r="BU14" s="24">
        <v>21</v>
      </c>
      <c r="BV14" s="18">
        <f t="shared" si="19"/>
        <v>48</v>
      </c>
      <c r="BW14" s="16">
        <f t="shared" ref="BW14:BX14" si="124">SUM(BJ14,BT14)</f>
        <v>69</v>
      </c>
      <c r="BX14" s="24">
        <f t="shared" si="124"/>
        <v>52</v>
      </c>
      <c r="BY14" s="17">
        <f t="shared" si="21"/>
        <v>121</v>
      </c>
      <c r="BZ14" s="18">
        <v>243</v>
      </c>
      <c r="CA14" s="24">
        <v>198</v>
      </c>
      <c r="CB14" s="18">
        <v>144</v>
      </c>
      <c r="CC14" s="24">
        <v>116</v>
      </c>
      <c r="CD14" s="18">
        <v>10</v>
      </c>
      <c r="CE14" s="24">
        <v>10</v>
      </c>
      <c r="CF14" s="18">
        <v>0</v>
      </c>
      <c r="CG14" s="24">
        <v>0</v>
      </c>
      <c r="CH14" s="18">
        <v>81</v>
      </c>
      <c r="CI14" s="24">
        <v>63</v>
      </c>
      <c r="CJ14" s="18">
        <v>6</v>
      </c>
      <c r="CK14" s="24">
        <v>6</v>
      </c>
      <c r="CL14" s="18">
        <v>20</v>
      </c>
      <c r="CM14" s="24">
        <v>18</v>
      </c>
      <c r="CN14" s="19">
        <f t="shared" ref="CN14:CO14" si="125">SUM(BZ14,CB14,CD14,CF14,CH14,CJ14,CL14)</f>
        <v>504</v>
      </c>
      <c r="CO14" s="19">
        <f t="shared" si="125"/>
        <v>411</v>
      </c>
      <c r="CP14" s="20">
        <f t="shared" si="23"/>
        <v>915</v>
      </c>
      <c r="CQ14" s="19">
        <f t="shared" ref="CQ14:CR14" si="126">SUM(Z14,AO14,AZ14,BW14)</f>
        <v>504</v>
      </c>
      <c r="CR14" s="19">
        <f t="shared" si="126"/>
        <v>411</v>
      </c>
      <c r="CS14" s="21">
        <f t="shared" si="25"/>
        <v>915</v>
      </c>
      <c r="CT14" s="23">
        <v>250</v>
      </c>
      <c r="CU14" s="24">
        <v>218</v>
      </c>
      <c r="CV14" s="18">
        <f t="shared" si="26"/>
        <v>468</v>
      </c>
      <c r="CW14" s="23">
        <v>5</v>
      </c>
      <c r="CX14" s="24">
        <v>5</v>
      </c>
      <c r="CY14" s="18">
        <f t="shared" si="27"/>
        <v>10</v>
      </c>
      <c r="CZ14" s="23">
        <v>10</v>
      </c>
      <c r="DA14" s="24">
        <v>8</v>
      </c>
      <c r="DB14" s="18">
        <f t="shared" si="28"/>
        <v>18</v>
      </c>
      <c r="DC14" s="23">
        <v>3</v>
      </c>
      <c r="DD14" s="24">
        <v>0</v>
      </c>
      <c r="DE14" s="18">
        <f t="shared" si="29"/>
        <v>3</v>
      </c>
      <c r="DF14" s="23">
        <v>236</v>
      </c>
      <c r="DG14" s="24">
        <v>180</v>
      </c>
      <c r="DH14" s="18">
        <f t="shared" si="30"/>
        <v>416</v>
      </c>
      <c r="DI14" s="23">
        <v>0</v>
      </c>
      <c r="DJ14" s="24">
        <v>0</v>
      </c>
      <c r="DK14" s="18">
        <f t="shared" si="31"/>
        <v>0</v>
      </c>
      <c r="DL14" s="23">
        <f t="shared" ref="DL14:DM14" si="127">SUM(CT14+CW14+CZ14+DC14+DF14+DI14)</f>
        <v>504</v>
      </c>
      <c r="DM14" s="24">
        <f t="shared" si="127"/>
        <v>411</v>
      </c>
      <c r="DN14" s="17">
        <f t="shared" si="33"/>
        <v>915</v>
      </c>
      <c r="DO14" s="9"/>
      <c r="DP14" s="25">
        <f t="shared" ref="DP14:DQ14" si="128">SUM(CQ14-DL14)</f>
        <v>0</v>
      </c>
      <c r="DQ14" s="25">
        <f t="shared" si="128"/>
        <v>0</v>
      </c>
      <c r="DR14" s="23">
        <f t="shared" si="35"/>
        <v>915</v>
      </c>
      <c r="DS14" s="16">
        <f t="shared" si="36"/>
        <v>915</v>
      </c>
      <c r="DT14" s="10">
        <f t="shared" si="37"/>
        <v>0</v>
      </c>
      <c r="DU14" s="10">
        <f t="shared" si="38"/>
        <v>0</v>
      </c>
      <c r="DV14" s="29">
        <f t="shared" ref="DV14:DW14" si="129">SUM(CN14-CQ14)</f>
        <v>0</v>
      </c>
      <c r="DW14" s="30">
        <f t="shared" si="129"/>
        <v>0</v>
      </c>
    </row>
    <row r="15" spans="1:127" ht="24" customHeight="1" x14ac:dyDescent="0.2">
      <c r="A15" s="10">
        <v>12</v>
      </c>
      <c r="B15" s="28">
        <v>1299</v>
      </c>
      <c r="C15" s="12" t="s">
        <v>70</v>
      </c>
      <c r="D15" s="13" t="s">
        <v>58</v>
      </c>
      <c r="E15" s="14" t="s">
        <v>59</v>
      </c>
      <c r="F15" s="15">
        <v>2</v>
      </c>
      <c r="G15" s="16">
        <v>53</v>
      </c>
      <c r="H15" s="24">
        <v>45</v>
      </c>
      <c r="I15" s="17">
        <f t="shared" si="0"/>
        <v>98</v>
      </c>
      <c r="J15" s="15">
        <v>2</v>
      </c>
      <c r="K15" s="16">
        <v>45</v>
      </c>
      <c r="L15" s="24">
        <v>41</v>
      </c>
      <c r="M15" s="17">
        <f t="shared" si="1"/>
        <v>86</v>
      </c>
      <c r="N15" s="15">
        <v>2</v>
      </c>
      <c r="O15" s="16">
        <v>59</v>
      </c>
      <c r="P15" s="24">
        <v>44</v>
      </c>
      <c r="Q15" s="17">
        <f t="shared" si="2"/>
        <v>103</v>
      </c>
      <c r="R15" s="15">
        <v>2</v>
      </c>
      <c r="S15" s="16">
        <v>38</v>
      </c>
      <c r="T15" s="24">
        <v>43</v>
      </c>
      <c r="U15" s="17">
        <f t="shared" si="3"/>
        <v>81</v>
      </c>
      <c r="V15" s="15">
        <v>2</v>
      </c>
      <c r="W15" s="16">
        <v>52</v>
      </c>
      <c r="X15" s="24">
        <v>39</v>
      </c>
      <c r="Y15" s="17">
        <f t="shared" si="4"/>
        <v>91</v>
      </c>
      <c r="Z15" s="16">
        <f t="shared" ref="Z15:AA15" si="130">SUM(G15,K15,O15,S15,W15)</f>
        <v>247</v>
      </c>
      <c r="AA15" s="24">
        <f t="shared" si="130"/>
        <v>212</v>
      </c>
      <c r="AB15" s="17">
        <f t="shared" si="6"/>
        <v>459</v>
      </c>
      <c r="AC15" s="15">
        <v>2</v>
      </c>
      <c r="AD15" s="16">
        <v>46</v>
      </c>
      <c r="AE15" s="24">
        <v>33</v>
      </c>
      <c r="AF15" s="17">
        <f t="shared" si="7"/>
        <v>79</v>
      </c>
      <c r="AG15" s="15">
        <v>2</v>
      </c>
      <c r="AH15" s="16">
        <v>35</v>
      </c>
      <c r="AI15" s="24">
        <v>51</v>
      </c>
      <c r="AJ15" s="17">
        <f t="shared" si="8"/>
        <v>86</v>
      </c>
      <c r="AK15" s="15">
        <v>2</v>
      </c>
      <c r="AL15" s="16">
        <v>42</v>
      </c>
      <c r="AM15" s="24">
        <v>45</v>
      </c>
      <c r="AN15" s="17">
        <f t="shared" si="9"/>
        <v>87</v>
      </c>
      <c r="AO15" s="16">
        <f t="shared" ref="AO15:AP15" si="131">SUM(AD15,AH15,AL15)</f>
        <v>123</v>
      </c>
      <c r="AP15" s="24">
        <f t="shared" si="131"/>
        <v>129</v>
      </c>
      <c r="AQ15" s="17">
        <f t="shared" si="11"/>
        <v>252</v>
      </c>
      <c r="AR15" s="15">
        <v>2</v>
      </c>
      <c r="AS15" s="16">
        <v>35</v>
      </c>
      <c r="AT15" s="24">
        <v>38</v>
      </c>
      <c r="AU15" s="17">
        <f t="shared" si="12"/>
        <v>73</v>
      </c>
      <c r="AV15" s="15">
        <v>2</v>
      </c>
      <c r="AW15" s="16">
        <v>38</v>
      </c>
      <c r="AX15" s="24">
        <v>36</v>
      </c>
      <c r="AY15" s="17">
        <f t="shared" si="13"/>
        <v>74</v>
      </c>
      <c r="AZ15" s="16">
        <f t="shared" ref="AZ15:BA15" si="132">SUM(AS15,AW15)</f>
        <v>73</v>
      </c>
      <c r="BA15" s="24">
        <f t="shared" si="132"/>
        <v>74</v>
      </c>
      <c r="BB15" s="17">
        <f t="shared" si="15"/>
        <v>147</v>
      </c>
      <c r="BC15" s="15">
        <v>1</v>
      </c>
      <c r="BD15" s="10">
        <v>31</v>
      </c>
      <c r="BE15" s="15">
        <v>1</v>
      </c>
      <c r="BF15" s="10">
        <v>14</v>
      </c>
      <c r="BG15" s="15">
        <v>0</v>
      </c>
      <c r="BH15" s="10">
        <v>0</v>
      </c>
      <c r="BI15" s="18">
        <f t="shared" si="16"/>
        <v>45</v>
      </c>
      <c r="BJ15" s="16">
        <v>24</v>
      </c>
      <c r="BK15" s="24">
        <v>21</v>
      </c>
      <c r="BL15" s="18">
        <f t="shared" si="17"/>
        <v>45</v>
      </c>
      <c r="BM15" s="15">
        <v>1</v>
      </c>
      <c r="BN15" s="10">
        <v>39</v>
      </c>
      <c r="BO15" s="15">
        <v>1</v>
      </c>
      <c r="BP15" s="10">
        <v>10</v>
      </c>
      <c r="BQ15" s="15">
        <v>0</v>
      </c>
      <c r="BR15" s="10">
        <v>0</v>
      </c>
      <c r="BS15" s="18">
        <f t="shared" si="18"/>
        <v>49</v>
      </c>
      <c r="BT15" s="16">
        <v>25</v>
      </c>
      <c r="BU15" s="24">
        <v>24</v>
      </c>
      <c r="BV15" s="18">
        <f t="shared" si="19"/>
        <v>49</v>
      </c>
      <c r="BW15" s="16">
        <f t="shared" ref="BW15:BX15" si="133">SUM(BJ15,BT15)</f>
        <v>49</v>
      </c>
      <c r="BX15" s="24">
        <f t="shared" si="133"/>
        <v>45</v>
      </c>
      <c r="BY15" s="17">
        <f t="shared" si="21"/>
        <v>94</v>
      </c>
      <c r="BZ15" s="18">
        <v>311</v>
      </c>
      <c r="CA15" s="24">
        <v>309</v>
      </c>
      <c r="CB15" s="18">
        <v>63</v>
      </c>
      <c r="CC15" s="24">
        <v>53</v>
      </c>
      <c r="CD15" s="18">
        <v>6</v>
      </c>
      <c r="CE15" s="24">
        <v>8</v>
      </c>
      <c r="CF15" s="18">
        <v>1</v>
      </c>
      <c r="CG15" s="24">
        <v>0</v>
      </c>
      <c r="CH15" s="18">
        <v>82</v>
      </c>
      <c r="CI15" s="24">
        <v>66</v>
      </c>
      <c r="CJ15" s="18">
        <v>9</v>
      </c>
      <c r="CK15" s="24">
        <v>5</v>
      </c>
      <c r="CL15" s="18">
        <v>20</v>
      </c>
      <c r="CM15" s="24">
        <v>19</v>
      </c>
      <c r="CN15" s="19">
        <f t="shared" ref="CN15:CO15" si="134">SUM(BZ15,CB15,CD15,CF15,CH15,CJ15,CL15)</f>
        <v>492</v>
      </c>
      <c r="CO15" s="19">
        <f t="shared" si="134"/>
        <v>460</v>
      </c>
      <c r="CP15" s="20">
        <f t="shared" si="23"/>
        <v>952</v>
      </c>
      <c r="CQ15" s="19">
        <f t="shared" ref="CQ15:CR15" si="135">SUM(Z15,AO15,AZ15,BW15)</f>
        <v>492</v>
      </c>
      <c r="CR15" s="19">
        <f t="shared" si="135"/>
        <v>460</v>
      </c>
      <c r="CS15" s="21">
        <f t="shared" si="25"/>
        <v>952</v>
      </c>
      <c r="CT15" s="23">
        <v>430</v>
      </c>
      <c r="CU15" s="24">
        <v>414</v>
      </c>
      <c r="CV15" s="18">
        <f t="shared" si="26"/>
        <v>844</v>
      </c>
      <c r="CW15" s="23">
        <v>7</v>
      </c>
      <c r="CX15" s="24">
        <v>5</v>
      </c>
      <c r="CY15" s="18">
        <f t="shared" si="27"/>
        <v>12</v>
      </c>
      <c r="CZ15" s="23">
        <v>0</v>
      </c>
      <c r="DA15" s="24">
        <v>0</v>
      </c>
      <c r="DB15" s="18">
        <f t="shared" si="28"/>
        <v>0</v>
      </c>
      <c r="DC15" s="23">
        <v>0</v>
      </c>
      <c r="DD15" s="24">
        <v>0</v>
      </c>
      <c r="DE15" s="18">
        <f t="shared" si="29"/>
        <v>0</v>
      </c>
      <c r="DF15" s="23">
        <v>55</v>
      </c>
      <c r="DG15" s="24">
        <v>41</v>
      </c>
      <c r="DH15" s="18">
        <f t="shared" si="30"/>
        <v>96</v>
      </c>
      <c r="DI15" s="23">
        <v>0</v>
      </c>
      <c r="DJ15" s="24">
        <v>0</v>
      </c>
      <c r="DK15" s="18">
        <f t="shared" si="31"/>
        <v>0</v>
      </c>
      <c r="DL15" s="23">
        <f t="shared" ref="DL15:DM15" si="136">SUM(CT15+CW15+CZ15+DC15+DF15+DI15)</f>
        <v>492</v>
      </c>
      <c r="DM15" s="24">
        <f t="shared" si="136"/>
        <v>460</v>
      </c>
      <c r="DN15" s="17">
        <f t="shared" si="33"/>
        <v>952</v>
      </c>
      <c r="DO15" s="9"/>
      <c r="DP15" s="25">
        <f t="shared" ref="DP15:DQ15" si="137">SUM(CQ15-DL15)</f>
        <v>0</v>
      </c>
      <c r="DQ15" s="25">
        <f t="shared" si="137"/>
        <v>0</v>
      </c>
      <c r="DR15" s="23">
        <f t="shared" si="35"/>
        <v>952</v>
      </c>
      <c r="DS15" s="16">
        <f t="shared" si="36"/>
        <v>952</v>
      </c>
      <c r="DT15" s="10">
        <f t="shared" si="37"/>
        <v>0</v>
      </c>
      <c r="DU15" s="10">
        <f t="shared" si="38"/>
        <v>0</v>
      </c>
      <c r="DV15" s="29">
        <f t="shared" ref="DV15:DW15" si="138">SUM(CN15-CQ15)</f>
        <v>0</v>
      </c>
      <c r="DW15" s="30">
        <f t="shared" si="138"/>
        <v>0</v>
      </c>
    </row>
    <row r="16" spans="1:127" ht="24" customHeight="1" x14ac:dyDescent="0.2">
      <c r="A16" s="10">
        <v>13</v>
      </c>
      <c r="B16" s="28">
        <v>2162</v>
      </c>
      <c r="C16" s="12" t="s">
        <v>71</v>
      </c>
      <c r="D16" s="13" t="s">
        <v>58</v>
      </c>
      <c r="E16" s="14" t="s">
        <v>59</v>
      </c>
      <c r="F16" s="15">
        <v>1</v>
      </c>
      <c r="G16" s="16">
        <v>23</v>
      </c>
      <c r="H16" s="24">
        <v>18</v>
      </c>
      <c r="I16" s="17">
        <f t="shared" si="0"/>
        <v>41</v>
      </c>
      <c r="J16" s="15">
        <v>1</v>
      </c>
      <c r="K16" s="16">
        <v>23</v>
      </c>
      <c r="L16" s="24">
        <v>26</v>
      </c>
      <c r="M16" s="17">
        <f t="shared" si="1"/>
        <v>49</v>
      </c>
      <c r="N16" s="15">
        <v>1</v>
      </c>
      <c r="O16" s="16">
        <v>23</v>
      </c>
      <c r="P16" s="24">
        <v>16</v>
      </c>
      <c r="Q16" s="17">
        <f t="shared" si="2"/>
        <v>39</v>
      </c>
      <c r="R16" s="15">
        <v>1</v>
      </c>
      <c r="S16" s="16">
        <v>20</v>
      </c>
      <c r="T16" s="24">
        <v>21</v>
      </c>
      <c r="U16" s="17">
        <f t="shared" si="3"/>
        <v>41</v>
      </c>
      <c r="V16" s="15">
        <v>1</v>
      </c>
      <c r="W16" s="16">
        <v>20</v>
      </c>
      <c r="X16" s="24">
        <v>14</v>
      </c>
      <c r="Y16" s="17">
        <f t="shared" si="4"/>
        <v>34</v>
      </c>
      <c r="Z16" s="16">
        <f t="shared" ref="Z16:AA16" si="139">SUM(G16,K16,O16,S16,W16)</f>
        <v>109</v>
      </c>
      <c r="AA16" s="24">
        <f t="shared" si="139"/>
        <v>95</v>
      </c>
      <c r="AB16" s="17">
        <f t="shared" si="6"/>
        <v>204</v>
      </c>
      <c r="AC16" s="15">
        <v>1</v>
      </c>
      <c r="AD16" s="16">
        <v>18</v>
      </c>
      <c r="AE16" s="24">
        <v>17</v>
      </c>
      <c r="AF16" s="17">
        <f t="shared" si="7"/>
        <v>35</v>
      </c>
      <c r="AG16" s="15">
        <v>1</v>
      </c>
      <c r="AH16" s="16">
        <v>24</v>
      </c>
      <c r="AI16" s="24">
        <v>16</v>
      </c>
      <c r="AJ16" s="17">
        <f t="shared" si="8"/>
        <v>40</v>
      </c>
      <c r="AK16" s="15">
        <v>1</v>
      </c>
      <c r="AL16" s="16">
        <v>20</v>
      </c>
      <c r="AM16" s="24">
        <v>18</v>
      </c>
      <c r="AN16" s="17">
        <f t="shared" si="9"/>
        <v>38</v>
      </c>
      <c r="AO16" s="16">
        <f t="shared" ref="AO16:AP16" si="140">SUM(AD16,AH16,AL16)</f>
        <v>62</v>
      </c>
      <c r="AP16" s="24">
        <f t="shared" si="140"/>
        <v>51</v>
      </c>
      <c r="AQ16" s="17">
        <f t="shared" si="11"/>
        <v>113</v>
      </c>
      <c r="AR16" s="15">
        <v>1</v>
      </c>
      <c r="AS16" s="16">
        <v>18</v>
      </c>
      <c r="AT16" s="24">
        <v>19</v>
      </c>
      <c r="AU16" s="17">
        <f t="shared" si="12"/>
        <v>37</v>
      </c>
      <c r="AV16" s="15">
        <v>1</v>
      </c>
      <c r="AW16" s="16">
        <v>9</v>
      </c>
      <c r="AX16" s="24">
        <v>22</v>
      </c>
      <c r="AY16" s="17">
        <f t="shared" si="13"/>
        <v>31</v>
      </c>
      <c r="AZ16" s="16">
        <f t="shared" ref="AZ16:BA16" si="141">SUM(AS16,AW16)</f>
        <v>27</v>
      </c>
      <c r="BA16" s="24">
        <f t="shared" si="141"/>
        <v>41</v>
      </c>
      <c r="BB16" s="17">
        <f t="shared" si="15"/>
        <v>68</v>
      </c>
      <c r="BC16" s="15">
        <v>0</v>
      </c>
      <c r="BD16" s="10">
        <v>0</v>
      </c>
      <c r="BE16" s="15">
        <v>0</v>
      </c>
      <c r="BF16" s="10">
        <v>0</v>
      </c>
      <c r="BG16" s="15">
        <v>0</v>
      </c>
      <c r="BH16" s="10">
        <v>0</v>
      </c>
      <c r="BI16" s="18">
        <f t="shared" si="16"/>
        <v>0</v>
      </c>
      <c r="BJ16" s="16">
        <v>0</v>
      </c>
      <c r="BK16" s="24">
        <v>0</v>
      </c>
      <c r="BL16" s="18">
        <f t="shared" si="17"/>
        <v>0</v>
      </c>
      <c r="BM16" s="15">
        <v>0</v>
      </c>
      <c r="BN16" s="10">
        <v>0</v>
      </c>
      <c r="BO16" s="15">
        <v>0</v>
      </c>
      <c r="BP16" s="10">
        <v>0</v>
      </c>
      <c r="BQ16" s="15">
        <v>0</v>
      </c>
      <c r="BR16" s="10">
        <v>0</v>
      </c>
      <c r="BS16" s="18">
        <f t="shared" si="18"/>
        <v>0</v>
      </c>
      <c r="BT16" s="16">
        <v>0</v>
      </c>
      <c r="BU16" s="24">
        <v>0</v>
      </c>
      <c r="BV16" s="18">
        <f t="shared" si="19"/>
        <v>0</v>
      </c>
      <c r="BW16" s="16">
        <f t="shared" ref="BW16:BX16" si="142">SUM(BJ16,BT16)</f>
        <v>0</v>
      </c>
      <c r="BX16" s="24">
        <f t="shared" si="142"/>
        <v>0</v>
      </c>
      <c r="BY16" s="17">
        <f t="shared" si="21"/>
        <v>0</v>
      </c>
      <c r="BZ16" s="18">
        <v>36</v>
      </c>
      <c r="CA16" s="24">
        <v>26</v>
      </c>
      <c r="CB16" s="18">
        <v>63</v>
      </c>
      <c r="CC16" s="24">
        <v>59</v>
      </c>
      <c r="CD16" s="18">
        <v>2</v>
      </c>
      <c r="CE16" s="24">
        <v>2</v>
      </c>
      <c r="CF16" s="18">
        <v>0</v>
      </c>
      <c r="CG16" s="24">
        <v>0</v>
      </c>
      <c r="CH16" s="18">
        <v>35</v>
      </c>
      <c r="CI16" s="24">
        <v>40</v>
      </c>
      <c r="CJ16" s="18">
        <v>1</v>
      </c>
      <c r="CK16" s="24">
        <v>2</v>
      </c>
      <c r="CL16" s="18">
        <v>61</v>
      </c>
      <c r="CM16" s="24">
        <v>58</v>
      </c>
      <c r="CN16" s="19">
        <f t="shared" ref="CN16:CO16" si="143">SUM(BZ16,CB16,CD16,CF16,CH16,CJ16,CL16)</f>
        <v>198</v>
      </c>
      <c r="CO16" s="19">
        <f t="shared" si="143"/>
        <v>187</v>
      </c>
      <c r="CP16" s="20">
        <f t="shared" si="23"/>
        <v>385</v>
      </c>
      <c r="CQ16" s="19">
        <f t="shared" ref="CQ16:CR16" si="144">SUM(Z16,AO16,AZ16,BW16)</f>
        <v>198</v>
      </c>
      <c r="CR16" s="19">
        <f t="shared" si="144"/>
        <v>187</v>
      </c>
      <c r="CS16" s="21">
        <f t="shared" si="25"/>
        <v>385</v>
      </c>
      <c r="CT16" s="23">
        <v>30</v>
      </c>
      <c r="CU16" s="24">
        <v>44</v>
      </c>
      <c r="CV16" s="18">
        <f t="shared" si="26"/>
        <v>74</v>
      </c>
      <c r="CW16" s="23">
        <v>0</v>
      </c>
      <c r="CX16" s="24">
        <v>1</v>
      </c>
      <c r="CY16" s="18">
        <f t="shared" si="27"/>
        <v>1</v>
      </c>
      <c r="CZ16" s="23">
        <v>7</v>
      </c>
      <c r="DA16" s="24">
        <v>7</v>
      </c>
      <c r="DB16" s="18">
        <f t="shared" si="28"/>
        <v>14</v>
      </c>
      <c r="DC16" s="23">
        <v>0</v>
      </c>
      <c r="DD16" s="24">
        <v>0</v>
      </c>
      <c r="DE16" s="18">
        <f t="shared" si="29"/>
        <v>0</v>
      </c>
      <c r="DF16" s="23">
        <v>161</v>
      </c>
      <c r="DG16" s="24">
        <v>135</v>
      </c>
      <c r="DH16" s="18">
        <f t="shared" si="30"/>
        <v>296</v>
      </c>
      <c r="DI16" s="23">
        <v>0</v>
      </c>
      <c r="DJ16" s="24">
        <v>0</v>
      </c>
      <c r="DK16" s="18">
        <f t="shared" si="31"/>
        <v>0</v>
      </c>
      <c r="DL16" s="23">
        <f t="shared" ref="DL16:DM16" si="145">SUM(CT16+CW16+CZ16+DC16+DF16+DI16)</f>
        <v>198</v>
      </c>
      <c r="DM16" s="24">
        <f t="shared" si="145"/>
        <v>187</v>
      </c>
      <c r="DN16" s="17">
        <f t="shared" si="33"/>
        <v>385</v>
      </c>
      <c r="DO16" s="9"/>
      <c r="DP16" s="25">
        <f t="shared" ref="DP16:DQ16" si="146">SUM(CQ16-DL16)</f>
        <v>0</v>
      </c>
      <c r="DQ16" s="25">
        <f t="shared" si="146"/>
        <v>0</v>
      </c>
      <c r="DR16" s="23">
        <f t="shared" si="35"/>
        <v>385</v>
      </c>
      <c r="DS16" s="16">
        <f t="shared" si="36"/>
        <v>385</v>
      </c>
      <c r="DT16" s="10">
        <f t="shared" si="37"/>
        <v>0</v>
      </c>
      <c r="DU16" s="10">
        <f t="shared" si="38"/>
        <v>0</v>
      </c>
      <c r="DV16" s="29">
        <f t="shared" ref="DV16:DW16" si="147">SUM(CN16-CQ16)</f>
        <v>0</v>
      </c>
      <c r="DW16" s="30">
        <f t="shared" si="147"/>
        <v>0</v>
      </c>
    </row>
    <row r="17" spans="1:127" ht="24" customHeight="1" x14ac:dyDescent="0.2">
      <c r="A17" s="10">
        <v>14</v>
      </c>
      <c r="B17" s="28">
        <v>2249</v>
      </c>
      <c r="C17" s="12" t="s">
        <v>72</v>
      </c>
      <c r="D17" s="13" t="s">
        <v>58</v>
      </c>
      <c r="E17" s="14" t="s">
        <v>59</v>
      </c>
      <c r="F17" s="15">
        <v>2</v>
      </c>
      <c r="G17" s="16">
        <v>34</v>
      </c>
      <c r="H17" s="24">
        <v>35</v>
      </c>
      <c r="I17" s="17">
        <f t="shared" si="0"/>
        <v>69</v>
      </c>
      <c r="J17" s="15">
        <v>2</v>
      </c>
      <c r="K17" s="16">
        <v>37</v>
      </c>
      <c r="L17" s="24">
        <v>19</v>
      </c>
      <c r="M17" s="17">
        <f t="shared" si="1"/>
        <v>56</v>
      </c>
      <c r="N17" s="15">
        <v>2</v>
      </c>
      <c r="O17" s="16">
        <v>55</v>
      </c>
      <c r="P17" s="24">
        <v>25</v>
      </c>
      <c r="Q17" s="17">
        <f t="shared" si="2"/>
        <v>80</v>
      </c>
      <c r="R17" s="15">
        <v>2</v>
      </c>
      <c r="S17" s="16">
        <v>44</v>
      </c>
      <c r="T17" s="24">
        <v>41</v>
      </c>
      <c r="U17" s="17">
        <f t="shared" si="3"/>
        <v>85</v>
      </c>
      <c r="V17" s="15">
        <v>2</v>
      </c>
      <c r="W17" s="16">
        <v>37</v>
      </c>
      <c r="X17" s="24">
        <v>43</v>
      </c>
      <c r="Y17" s="17">
        <f t="shared" si="4"/>
        <v>80</v>
      </c>
      <c r="Z17" s="16">
        <f t="shared" ref="Z17:AA17" si="148">SUM(G17,K17,O17,S17,W17)</f>
        <v>207</v>
      </c>
      <c r="AA17" s="24">
        <f t="shared" si="148"/>
        <v>163</v>
      </c>
      <c r="AB17" s="17">
        <f t="shared" si="6"/>
        <v>370</v>
      </c>
      <c r="AC17" s="15">
        <v>2</v>
      </c>
      <c r="AD17" s="16">
        <v>43</v>
      </c>
      <c r="AE17" s="24">
        <v>37</v>
      </c>
      <c r="AF17" s="17">
        <f t="shared" si="7"/>
        <v>80</v>
      </c>
      <c r="AG17" s="15">
        <v>2</v>
      </c>
      <c r="AH17" s="16">
        <v>47</v>
      </c>
      <c r="AI17" s="24">
        <v>42</v>
      </c>
      <c r="AJ17" s="17">
        <f t="shared" si="8"/>
        <v>89</v>
      </c>
      <c r="AK17" s="15">
        <v>2</v>
      </c>
      <c r="AL17" s="16">
        <v>42</v>
      </c>
      <c r="AM17" s="24">
        <v>42</v>
      </c>
      <c r="AN17" s="17">
        <f t="shared" si="9"/>
        <v>84</v>
      </c>
      <c r="AO17" s="16">
        <f t="shared" ref="AO17:AP17" si="149">SUM(AD17,AH17,AL17)</f>
        <v>132</v>
      </c>
      <c r="AP17" s="24">
        <f t="shared" si="149"/>
        <v>121</v>
      </c>
      <c r="AQ17" s="17">
        <f t="shared" si="11"/>
        <v>253</v>
      </c>
      <c r="AR17" s="15">
        <v>2</v>
      </c>
      <c r="AS17" s="16">
        <v>53</v>
      </c>
      <c r="AT17" s="24">
        <v>32</v>
      </c>
      <c r="AU17" s="17">
        <f t="shared" si="12"/>
        <v>85</v>
      </c>
      <c r="AV17" s="15">
        <v>1</v>
      </c>
      <c r="AW17" s="16">
        <v>22</v>
      </c>
      <c r="AX17" s="24">
        <v>19</v>
      </c>
      <c r="AY17" s="17">
        <f t="shared" si="13"/>
        <v>41</v>
      </c>
      <c r="AZ17" s="16">
        <f t="shared" ref="AZ17:BA17" si="150">SUM(AS17,AW17)</f>
        <v>75</v>
      </c>
      <c r="BA17" s="24">
        <f t="shared" si="150"/>
        <v>51</v>
      </c>
      <c r="BB17" s="17">
        <f t="shared" si="15"/>
        <v>126</v>
      </c>
      <c r="BC17" s="15">
        <v>1</v>
      </c>
      <c r="BD17" s="10">
        <v>18</v>
      </c>
      <c r="BE17" s="15">
        <v>0</v>
      </c>
      <c r="BF17" s="10">
        <v>0</v>
      </c>
      <c r="BG17" s="15">
        <v>0</v>
      </c>
      <c r="BH17" s="10">
        <v>0</v>
      </c>
      <c r="BI17" s="18">
        <f t="shared" si="16"/>
        <v>18</v>
      </c>
      <c r="BJ17" s="16">
        <v>5</v>
      </c>
      <c r="BK17" s="24">
        <v>13</v>
      </c>
      <c r="BL17" s="18">
        <f t="shared" si="17"/>
        <v>18</v>
      </c>
      <c r="BM17" s="15">
        <v>1</v>
      </c>
      <c r="BN17" s="10">
        <v>10</v>
      </c>
      <c r="BO17" s="15">
        <v>0</v>
      </c>
      <c r="BP17" s="10">
        <v>0</v>
      </c>
      <c r="BQ17" s="15">
        <v>0</v>
      </c>
      <c r="BR17" s="10">
        <v>0</v>
      </c>
      <c r="BS17" s="18">
        <f t="shared" si="18"/>
        <v>10</v>
      </c>
      <c r="BT17" s="16">
        <v>4</v>
      </c>
      <c r="BU17" s="24">
        <v>6</v>
      </c>
      <c r="BV17" s="18">
        <f t="shared" si="19"/>
        <v>10</v>
      </c>
      <c r="BW17" s="16">
        <f t="shared" ref="BW17:BX17" si="151">SUM(BJ17,BT17)</f>
        <v>9</v>
      </c>
      <c r="BX17" s="24">
        <f t="shared" si="151"/>
        <v>19</v>
      </c>
      <c r="BY17" s="17">
        <f t="shared" si="21"/>
        <v>28</v>
      </c>
      <c r="BZ17" s="18">
        <v>161</v>
      </c>
      <c r="CA17" s="24">
        <v>136</v>
      </c>
      <c r="CB17" s="18">
        <v>145</v>
      </c>
      <c r="CC17" s="24">
        <v>126</v>
      </c>
      <c r="CD17" s="18">
        <v>0</v>
      </c>
      <c r="CE17" s="24">
        <v>0</v>
      </c>
      <c r="CF17" s="18">
        <v>2</v>
      </c>
      <c r="CG17" s="24">
        <v>1</v>
      </c>
      <c r="CH17" s="18">
        <v>54</v>
      </c>
      <c r="CI17" s="24">
        <v>41</v>
      </c>
      <c r="CJ17" s="18">
        <v>1</v>
      </c>
      <c r="CK17" s="24">
        <v>1</v>
      </c>
      <c r="CL17" s="18">
        <v>60</v>
      </c>
      <c r="CM17" s="24">
        <v>49</v>
      </c>
      <c r="CN17" s="19">
        <f t="shared" ref="CN17:CO17" si="152">SUM(BZ17,CB17,CD17,CF17,CH17,CJ17,CL17)</f>
        <v>423</v>
      </c>
      <c r="CO17" s="19">
        <f t="shared" si="152"/>
        <v>354</v>
      </c>
      <c r="CP17" s="20">
        <f t="shared" si="23"/>
        <v>777</v>
      </c>
      <c r="CQ17" s="19">
        <f t="shared" ref="CQ17:CR17" si="153">SUM(Z17,AO17,AZ17,BW17)</f>
        <v>423</v>
      </c>
      <c r="CR17" s="19">
        <f t="shared" si="153"/>
        <v>354</v>
      </c>
      <c r="CS17" s="21">
        <f t="shared" si="25"/>
        <v>777</v>
      </c>
      <c r="CT17" s="23">
        <v>114</v>
      </c>
      <c r="CU17" s="24">
        <v>94</v>
      </c>
      <c r="CV17" s="18">
        <f t="shared" si="26"/>
        <v>208</v>
      </c>
      <c r="CW17" s="23">
        <v>1</v>
      </c>
      <c r="CX17" s="24">
        <v>2</v>
      </c>
      <c r="CY17" s="18">
        <f t="shared" si="27"/>
        <v>3</v>
      </c>
      <c r="CZ17" s="23">
        <v>9</v>
      </c>
      <c r="DA17" s="24">
        <v>13</v>
      </c>
      <c r="DB17" s="18">
        <f t="shared" si="28"/>
        <v>22</v>
      </c>
      <c r="DC17" s="23">
        <v>0</v>
      </c>
      <c r="DD17" s="24">
        <v>1</v>
      </c>
      <c r="DE17" s="18">
        <f t="shared" si="29"/>
        <v>1</v>
      </c>
      <c r="DF17" s="23">
        <v>299</v>
      </c>
      <c r="DG17" s="24">
        <v>244</v>
      </c>
      <c r="DH17" s="18">
        <f t="shared" si="30"/>
        <v>543</v>
      </c>
      <c r="DI17" s="23">
        <v>0</v>
      </c>
      <c r="DJ17" s="24">
        <v>0</v>
      </c>
      <c r="DK17" s="18">
        <f t="shared" si="31"/>
        <v>0</v>
      </c>
      <c r="DL17" s="23">
        <f t="shared" ref="DL17:DM17" si="154">SUM(CT17+CW17+CZ17+DC17+DF17+DI17)</f>
        <v>423</v>
      </c>
      <c r="DM17" s="24">
        <f t="shared" si="154"/>
        <v>354</v>
      </c>
      <c r="DN17" s="17">
        <f t="shared" si="33"/>
        <v>777</v>
      </c>
      <c r="DO17" s="9"/>
      <c r="DP17" s="25">
        <f t="shared" ref="DP17:DQ17" si="155">SUM(CQ17-DL17)</f>
        <v>0</v>
      </c>
      <c r="DQ17" s="25">
        <f t="shared" si="155"/>
        <v>0</v>
      </c>
      <c r="DR17" s="23">
        <f t="shared" si="35"/>
        <v>777</v>
      </c>
      <c r="DS17" s="16">
        <f t="shared" si="36"/>
        <v>777</v>
      </c>
      <c r="DT17" s="10">
        <f t="shared" si="37"/>
        <v>0</v>
      </c>
      <c r="DU17" s="10">
        <f t="shared" si="38"/>
        <v>0</v>
      </c>
      <c r="DV17" s="29">
        <f t="shared" ref="DV17:DW17" si="156">SUM(CN17-CQ17)</f>
        <v>0</v>
      </c>
      <c r="DW17" s="30">
        <f t="shared" si="156"/>
        <v>0</v>
      </c>
    </row>
    <row r="18" spans="1:127" ht="24" customHeight="1" x14ac:dyDescent="0.2">
      <c r="A18" s="10">
        <v>15</v>
      </c>
      <c r="B18" s="28">
        <v>2213</v>
      </c>
      <c r="C18" s="12" t="s">
        <v>73</v>
      </c>
      <c r="D18" s="13" t="s">
        <v>58</v>
      </c>
      <c r="E18" s="14" t="s">
        <v>59</v>
      </c>
      <c r="F18" s="15">
        <v>1</v>
      </c>
      <c r="G18" s="16">
        <v>9</v>
      </c>
      <c r="H18" s="24">
        <v>11</v>
      </c>
      <c r="I18" s="17">
        <f t="shared" si="0"/>
        <v>20</v>
      </c>
      <c r="J18" s="15">
        <v>1</v>
      </c>
      <c r="K18" s="16">
        <v>8</v>
      </c>
      <c r="L18" s="24">
        <v>7</v>
      </c>
      <c r="M18" s="17">
        <f t="shared" si="1"/>
        <v>15</v>
      </c>
      <c r="N18" s="15">
        <v>1</v>
      </c>
      <c r="O18" s="16">
        <v>10</v>
      </c>
      <c r="P18" s="24">
        <v>13</v>
      </c>
      <c r="Q18" s="17">
        <f t="shared" si="2"/>
        <v>23</v>
      </c>
      <c r="R18" s="15">
        <v>1</v>
      </c>
      <c r="S18" s="16">
        <v>6</v>
      </c>
      <c r="T18" s="24">
        <v>9</v>
      </c>
      <c r="U18" s="17">
        <f t="shared" si="3"/>
        <v>15</v>
      </c>
      <c r="V18" s="15">
        <v>1</v>
      </c>
      <c r="W18" s="16">
        <v>16</v>
      </c>
      <c r="X18" s="24">
        <v>11</v>
      </c>
      <c r="Y18" s="17">
        <f t="shared" si="4"/>
        <v>27</v>
      </c>
      <c r="Z18" s="16">
        <f t="shared" ref="Z18:AA18" si="157">SUM(G18,K18,O18,S18,W18)</f>
        <v>49</v>
      </c>
      <c r="AA18" s="24">
        <f t="shared" si="157"/>
        <v>51</v>
      </c>
      <c r="AB18" s="17">
        <f t="shared" si="6"/>
        <v>100</v>
      </c>
      <c r="AC18" s="15">
        <v>1</v>
      </c>
      <c r="AD18" s="16">
        <v>12</v>
      </c>
      <c r="AE18" s="24">
        <v>7</v>
      </c>
      <c r="AF18" s="17">
        <f t="shared" si="7"/>
        <v>19</v>
      </c>
      <c r="AG18" s="15">
        <v>1</v>
      </c>
      <c r="AH18" s="16">
        <v>19</v>
      </c>
      <c r="AI18" s="24">
        <v>12</v>
      </c>
      <c r="AJ18" s="17">
        <f t="shared" si="8"/>
        <v>31</v>
      </c>
      <c r="AK18" s="15">
        <v>1</v>
      </c>
      <c r="AL18" s="16">
        <v>16</v>
      </c>
      <c r="AM18" s="24">
        <v>11</v>
      </c>
      <c r="AN18" s="17">
        <f t="shared" si="9"/>
        <v>27</v>
      </c>
      <c r="AO18" s="16">
        <f t="shared" ref="AO18:AP18" si="158">SUM(AD18,AH18,AL18)</f>
        <v>47</v>
      </c>
      <c r="AP18" s="24">
        <f t="shared" si="158"/>
        <v>30</v>
      </c>
      <c r="AQ18" s="17">
        <f t="shared" si="11"/>
        <v>77</v>
      </c>
      <c r="AR18" s="15">
        <v>1</v>
      </c>
      <c r="AS18" s="16">
        <v>12</v>
      </c>
      <c r="AT18" s="24">
        <v>7</v>
      </c>
      <c r="AU18" s="17">
        <f t="shared" si="12"/>
        <v>19</v>
      </c>
      <c r="AV18" s="15">
        <v>1</v>
      </c>
      <c r="AW18" s="16">
        <v>5</v>
      </c>
      <c r="AX18" s="24">
        <v>11</v>
      </c>
      <c r="AY18" s="17">
        <f t="shared" si="13"/>
        <v>16</v>
      </c>
      <c r="AZ18" s="16">
        <f t="shared" ref="AZ18:BA18" si="159">SUM(AS18,AW18)</f>
        <v>17</v>
      </c>
      <c r="BA18" s="24">
        <f t="shared" si="159"/>
        <v>18</v>
      </c>
      <c r="BB18" s="17">
        <f t="shared" si="15"/>
        <v>35</v>
      </c>
      <c r="BC18" s="15">
        <v>0</v>
      </c>
      <c r="BD18" s="10">
        <v>0</v>
      </c>
      <c r="BE18" s="15">
        <v>0</v>
      </c>
      <c r="BF18" s="10">
        <v>0</v>
      </c>
      <c r="BG18" s="15">
        <v>0</v>
      </c>
      <c r="BH18" s="10">
        <v>0</v>
      </c>
      <c r="BI18" s="18">
        <f t="shared" si="16"/>
        <v>0</v>
      </c>
      <c r="BJ18" s="16">
        <v>0</v>
      </c>
      <c r="BK18" s="24">
        <v>0</v>
      </c>
      <c r="BL18" s="18">
        <f t="shared" si="17"/>
        <v>0</v>
      </c>
      <c r="BM18" s="15">
        <v>0</v>
      </c>
      <c r="BN18" s="10">
        <v>0</v>
      </c>
      <c r="BO18" s="15">
        <v>0</v>
      </c>
      <c r="BP18" s="10">
        <v>0</v>
      </c>
      <c r="BQ18" s="15">
        <v>0</v>
      </c>
      <c r="BR18" s="10">
        <v>0</v>
      </c>
      <c r="BS18" s="18">
        <f t="shared" si="18"/>
        <v>0</v>
      </c>
      <c r="BT18" s="16">
        <v>0</v>
      </c>
      <c r="BU18" s="24">
        <v>0</v>
      </c>
      <c r="BV18" s="18">
        <f t="shared" si="19"/>
        <v>0</v>
      </c>
      <c r="BW18" s="16">
        <f t="shared" ref="BW18:BX18" si="160">SUM(BJ18,BT18)</f>
        <v>0</v>
      </c>
      <c r="BX18" s="24">
        <f t="shared" si="160"/>
        <v>0</v>
      </c>
      <c r="BY18" s="17">
        <f t="shared" si="21"/>
        <v>0</v>
      </c>
      <c r="BZ18" s="18">
        <v>29</v>
      </c>
      <c r="CA18" s="24">
        <v>23</v>
      </c>
      <c r="CB18" s="18">
        <v>46</v>
      </c>
      <c r="CC18" s="24">
        <v>46</v>
      </c>
      <c r="CD18" s="18">
        <v>2</v>
      </c>
      <c r="CE18" s="24">
        <v>0</v>
      </c>
      <c r="CF18" s="18">
        <v>0</v>
      </c>
      <c r="CG18" s="24">
        <v>0</v>
      </c>
      <c r="CH18" s="18">
        <v>18</v>
      </c>
      <c r="CI18" s="24">
        <v>8</v>
      </c>
      <c r="CJ18" s="18">
        <v>1</v>
      </c>
      <c r="CK18" s="24">
        <v>5</v>
      </c>
      <c r="CL18" s="18">
        <v>17</v>
      </c>
      <c r="CM18" s="24">
        <v>17</v>
      </c>
      <c r="CN18" s="19">
        <f t="shared" ref="CN18:CO18" si="161">SUM(BZ18,CB18,CD18,CF18,CH18,CJ18,CL18)</f>
        <v>113</v>
      </c>
      <c r="CO18" s="19">
        <f t="shared" si="161"/>
        <v>99</v>
      </c>
      <c r="CP18" s="20">
        <f t="shared" si="23"/>
        <v>212</v>
      </c>
      <c r="CQ18" s="19">
        <f t="shared" ref="CQ18:CR18" si="162">SUM(Z18,AO18,AZ18,BW18)</f>
        <v>113</v>
      </c>
      <c r="CR18" s="19">
        <f t="shared" si="162"/>
        <v>99</v>
      </c>
      <c r="CS18" s="21">
        <f t="shared" si="25"/>
        <v>212</v>
      </c>
      <c r="CT18" s="23">
        <v>19</v>
      </c>
      <c r="CU18" s="24">
        <v>23</v>
      </c>
      <c r="CV18" s="18">
        <f t="shared" si="26"/>
        <v>42</v>
      </c>
      <c r="CW18" s="23">
        <v>1</v>
      </c>
      <c r="CX18" s="24">
        <v>3</v>
      </c>
      <c r="CY18" s="18">
        <f t="shared" si="27"/>
        <v>4</v>
      </c>
      <c r="CZ18" s="23">
        <v>1</v>
      </c>
      <c r="DA18" s="24">
        <v>1</v>
      </c>
      <c r="DB18" s="18">
        <f t="shared" si="28"/>
        <v>2</v>
      </c>
      <c r="DC18" s="23">
        <v>0</v>
      </c>
      <c r="DD18" s="24">
        <v>0</v>
      </c>
      <c r="DE18" s="18">
        <f t="shared" si="29"/>
        <v>0</v>
      </c>
      <c r="DF18" s="23">
        <v>92</v>
      </c>
      <c r="DG18" s="24">
        <v>72</v>
      </c>
      <c r="DH18" s="18">
        <f t="shared" si="30"/>
        <v>164</v>
      </c>
      <c r="DI18" s="23">
        <v>0</v>
      </c>
      <c r="DJ18" s="24">
        <v>0</v>
      </c>
      <c r="DK18" s="18">
        <f t="shared" si="31"/>
        <v>0</v>
      </c>
      <c r="DL18" s="23">
        <f t="shared" ref="DL18:DM18" si="163">SUM(CT18+CW18+CZ18+DC18+DF18+DI18)</f>
        <v>113</v>
      </c>
      <c r="DM18" s="24">
        <f t="shared" si="163"/>
        <v>99</v>
      </c>
      <c r="DN18" s="17">
        <f t="shared" si="33"/>
        <v>212</v>
      </c>
      <c r="DO18" s="9"/>
      <c r="DP18" s="25">
        <f t="shared" ref="DP18:DQ18" si="164">SUM(CQ18-DL18)</f>
        <v>0</v>
      </c>
      <c r="DQ18" s="25">
        <f t="shared" si="164"/>
        <v>0</v>
      </c>
      <c r="DR18" s="23">
        <f t="shared" si="35"/>
        <v>212</v>
      </c>
      <c r="DS18" s="16">
        <f t="shared" si="36"/>
        <v>212</v>
      </c>
      <c r="DT18" s="10">
        <f t="shared" si="37"/>
        <v>0</v>
      </c>
      <c r="DU18" s="10">
        <f t="shared" si="38"/>
        <v>0</v>
      </c>
      <c r="DV18" s="29">
        <f t="shared" ref="DV18:DW18" si="165">SUM(CN18-CQ18)</f>
        <v>0</v>
      </c>
      <c r="DW18" s="30">
        <f t="shared" si="165"/>
        <v>0</v>
      </c>
    </row>
    <row r="19" spans="1:127" ht="24" customHeight="1" x14ac:dyDescent="0.2">
      <c r="A19" s="10">
        <v>16</v>
      </c>
      <c r="B19" s="28">
        <v>1301</v>
      </c>
      <c r="C19" s="12" t="s">
        <v>74</v>
      </c>
      <c r="D19" s="13" t="s">
        <v>58</v>
      </c>
      <c r="E19" s="14" t="s">
        <v>58</v>
      </c>
      <c r="F19" s="15">
        <v>3</v>
      </c>
      <c r="G19" s="16">
        <v>66</v>
      </c>
      <c r="H19" s="24">
        <v>66</v>
      </c>
      <c r="I19" s="17">
        <f t="shared" si="0"/>
        <v>132</v>
      </c>
      <c r="J19" s="15">
        <v>3</v>
      </c>
      <c r="K19" s="16">
        <v>74</v>
      </c>
      <c r="L19" s="24">
        <v>62</v>
      </c>
      <c r="M19" s="17">
        <f t="shared" si="1"/>
        <v>136</v>
      </c>
      <c r="N19" s="15">
        <v>3</v>
      </c>
      <c r="O19" s="16">
        <v>56</v>
      </c>
      <c r="P19" s="24">
        <v>69</v>
      </c>
      <c r="Q19" s="17">
        <f t="shared" si="2"/>
        <v>125</v>
      </c>
      <c r="R19" s="15">
        <v>3</v>
      </c>
      <c r="S19" s="16">
        <v>59</v>
      </c>
      <c r="T19" s="24">
        <v>70</v>
      </c>
      <c r="U19" s="17">
        <f t="shared" si="3"/>
        <v>129</v>
      </c>
      <c r="V19" s="15">
        <v>3</v>
      </c>
      <c r="W19" s="16">
        <v>66</v>
      </c>
      <c r="X19" s="24">
        <v>60</v>
      </c>
      <c r="Y19" s="17">
        <f t="shared" si="4"/>
        <v>126</v>
      </c>
      <c r="Z19" s="16">
        <f t="shared" ref="Z19:AA19" si="166">SUM(G19,K19,O19,S19,W19)</f>
        <v>321</v>
      </c>
      <c r="AA19" s="24">
        <f t="shared" si="166"/>
        <v>327</v>
      </c>
      <c r="AB19" s="17">
        <f t="shared" si="6"/>
        <v>648</v>
      </c>
      <c r="AC19" s="15">
        <v>3</v>
      </c>
      <c r="AD19" s="16">
        <v>82</v>
      </c>
      <c r="AE19" s="24">
        <v>51</v>
      </c>
      <c r="AF19" s="17">
        <f t="shared" si="7"/>
        <v>133</v>
      </c>
      <c r="AG19" s="15">
        <v>3</v>
      </c>
      <c r="AH19" s="16">
        <v>74</v>
      </c>
      <c r="AI19" s="24">
        <v>59</v>
      </c>
      <c r="AJ19" s="17">
        <f t="shared" si="8"/>
        <v>133</v>
      </c>
      <c r="AK19" s="15">
        <v>3</v>
      </c>
      <c r="AL19" s="16">
        <v>71</v>
      </c>
      <c r="AM19" s="24">
        <v>65</v>
      </c>
      <c r="AN19" s="17">
        <f t="shared" si="9"/>
        <v>136</v>
      </c>
      <c r="AO19" s="16">
        <f t="shared" ref="AO19:AP19" si="167">SUM(AD19,AH19,AL19)</f>
        <v>227</v>
      </c>
      <c r="AP19" s="24">
        <f t="shared" si="167"/>
        <v>175</v>
      </c>
      <c r="AQ19" s="17">
        <f t="shared" si="11"/>
        <v>402</v>
      </c>
      <c r="AR19" s="15">
        <v>3</v>
      </c>
      <c r="AS19" s="16">
        <v>79</v>
      </c>
      <c r="AT19" s="24">
        <v>53</v>
      </c>
      <c r="AU19" s="17">
        <f t="shared" si="12"/>
        <v>132</v>
      </c>
      <c r="AV19" s="15">
        <v>3</v>
      </c>
      <c r="AW19" s="16">
        <v>72</v>
      </c>
      <c r="AX19" s="24">
        <v>62</v>
      </c>
      <c r="AY19" s="17">
        <f t="shared" si="13"/>
        <v>134</v>
      </c>
      <c r="AZ19" s="16">
        <f t="shared" ref="AZ19:BA19" si="168">SUM(AS19,AW19)</f>
        <v>151</v>
      </c>
      <c r="BA19" s="24">
        <f t="shared" si="168"/>
        <v>115</v>
      </c>
      <c r="BB19" s="17">
        <f t="shared" si="15"/>
        <v>266</v>
      </c>
      <c r="BC19" s="15">
        <v>1</v>
      </c>
      <c r="BD19" s="10">
        <v>48</v>
      </c>
      <c r="BE19" s="15">
        <v>1</v>
      </c>
      <c r="BF19" s="10">
        <v>50</v>
      </c>
      <c r="BG19" s="15">
        <v>0</v>
      </c>
      <c r="BH19" s="10">
        <v>0</v>
      </c>
      <c r="BI19" s="18">
        <f t="shared" si="16"/>
        <v>98</v>
      </c>
      <c r="BJ19" s="16">
        <v>46</v>
      </c>
      <c r="BK19" s="24">
        <v>52</v>
      </c>
      <c r="BL19" s="18">
        <f t="shared" si="17"/>
        <v>98</v>
      </c>
      <c r="BM19" s="15">
        <v>1</v>
      </c>
      <c r="BN19" s="10">
        <v>43</v>
      </c>
      <c r="BO19" s="15">
        <v>1</v>
      </c>
      <c r="BP19" s="10">
        <v>39</v>
      </c>
      <c r="BQ19" s="15">
        <v>0</v>
      </c>
      <c r="BR19" s="10">
        <v>0</v>
      </c>
      <c r="BS19" s="18">
        <f t="shared" si="18"/>
        <v>82</v>
      </c>
      <c r="BT19" s="16">
        <v>38</v>
      </c>
      <c r="BU19" s="24">
        <v>44</v>
      </c>
      <c r="BV19" s="18">
        <f t="shared" si="19"/>
        <v>82</v>
      </c>
      <c r="BW19" s="16">
        <f t="shared" ref="BW19:BX19" si="169">SUM(BJ19,BT19)</f>
        <v>84</v>
      </c>
      <c r="BX19" s="24">
        <f t="shared" si="169"/>
        <v>96</v>
      </c>
      <c r="BY19" s="17">
        <f t="shared" si="21"/>
        <v>180</v>
      </c>
      <c r="BZ19" s="18">
        <v>310</v>
      </c>
      <c r="CA19" s="24">
        <v>297</v>
      </c>
      <c r="CB19" s="18">
        <v>230</v>
      </c>
      <c r="CC19" s="24">
        <v>206</v>
      </c>
      <c r="CD19" s="18">
        <v>9</v>
      </c>
      <c r="CE19" s="24">
        <v>6</v>
      </c>
      <c r="CF19" s="18">
        <v>2</v>
      </c>
      <c r="CG19" s="24">
        <v>1</v>
      </c>
      <c r="CH19" s="18">
        <v>134</v>
      </c>
      <c r="CI19" s="24">
        <v>107</v>
      </c>
      <c r="CJ19" s="18">
        <v>23</v>
      </c>
      <c r="CK19" s="24">
        <v>21</v>
      </c>
      <c r="CL19" s="18">
        <v>75</v>
      </c>
      <c r="CM19" s="24">
        <v>75</v>
      </c>
      <c r="CN19" s="19">
        <f t="shared" ref="CN19:CO19" si="170">SUM(BZ19,CB19,CD19,CF19,CH19,CJ19,CL19)</f>
        <v>783</v>
      </c>
      <c r="CO19" s="19">
        <f t="shared" si="170"/>
        <v>713</v>
      </c>
      <c r="CP19" s="20">
        <f t="shared" si="23"/>
        <v>1496</v>
      </c>
      <c r="CQ19" s="19">
        <f t="shared" ref="CQ19:CR19" si="171">SUM(Z19,AO19,AZ19,BW19)</f>
        <v>783</v>
      </c>
      <c r="CR19" s="19">
        <f t="shared" si="171"/>
        <v>713</v>
      </c>
      <c r="CS19" s="21">
        <f t="shared" si="25"/>
        <v>1496</v>
      </c>
      <c r="CT19" s="23">
        <v>284</v>
      </c>
      <c r="CU19" s="24">
        <v>268</v>
      </c>
      <c r="CV19" s="18">
        <f t="shared" si="26"/>
        <v>552</v>
      </c>
      <c r="CW19" s="23">
        <v>29</v>
      </c>
      <c r="CX19" s="24">
        <v>22</v>
      </c>
      <c r="CY19" s="18">
        <f t="shared" si="27"/>
        <v>51</v>
      </c>
      <c r="CZ19" s="23">
        <v>79</v>
      </c>
      <c r="DA19" s="24">
        <v>72</v>
      </c>
      <c r="DB19" s="18">
        <f t="shared" si="28"/>
        <v>151</v>
      </c>
      <c r="DC19" s="23">
        <v>12</v>
      </c>
      <c r="DD19" s="24">
        <v>10</v>
      </c>
      <c r="DE19" s="18">
        <f t="shared" si="29"/>
        <v>22</v>
      </c>
      <c r="DF19" s="23">
        <v>379</v>
      </c>
      <c r="DG19" s="24">
        <v>341</v>
      </c>
      <c r="DH19" s="18">
        <f t="shared" si="30"/>
        <v>720</v>
      </c>
      <c r="DI19" s="23">
        <v>0</v>
      </c>
      <c r="DJ19" s="24">
        <v>0</v>
      </c>
      <c r="DK19" s="18">
        <f t="shared" si="31"/>
        <v>0</v>
      </c>
      <c r="DL19" s="23">
        <f t="shared" ref="DL19:DM19" si="172">SUM(CT19+CW19+CZ19+DC19+DF19+DI19)</f>
        <v>783</v>
      </c>
      <c r="DM19" s="24">
        <f t="shared" si="172"/>
        <v>713</v>
      </c>
      <c r="DN19" s="17">
        <f t="shared" si="33"/>
        <v>1496</v>
      </c>
      <c r="DO19" s="9"/>
      <c r="DP19" s="25">
        <f t="shared" ref="DP19:DQ19" si="173">SUM(CQ19-DL19)</f>
        <v>0</v>
      </c>
      <c r="DQ19" s="25">
        <f t="shared" si="173"/>
        <v>0</v>
      </c>
      <c r="DR19" s="23">
        <f t="shared" si="35"/>
        <v>1496</v>
      </c>
      <c r="DS19" s="16">
        <f t="shared" si="36"/>
        <v>1496</v>
      </c>
      <c r="DT19" s="10">
        <f t="shared" si="37"/>
        <v>0</v>
      </c>
      <c r="DU19" s="10">
        <f t="shared" si="38"/>
        <v>0</v>
      </c>
      <c r="DV19" s="29">
        <f t="shared" ref="DV19:DW19" si="174">SUM(CN19-CQ19)</f>
        <v>0</v>
      </c>
      <c r="DW19" s="30">
        <f t="shared" si="174"/>
        <v>0</v>
      </c>
    </row>
    <row r="20" spans="1:127" ht="24" customHeight="1" x14ac:dyDescent="0.2">
      <c r="A20" s="10">
        <v>17</v>
      </c>
      <c r="B20" s="28">
        <v>1302</v>
      </c>
      <c r="C20" s="12" t="s">
        <v>75</v>
      </c>
      <c r="D20" s="13" t="s">
        <v>58</v>
      </c>
      <c r="E20" s="14" t="s">
        <v>58</v>
      </c>
      <c r="F20" s="15">
        <v>3</v>
      </c>
      <c r="G20" s="16">
        <v>60</v>
      </c>
      <c r="H20" s="24">
        <v>62</v>
      </c>
      <c r="I20" s="17">
        <f t="shared" si="0"/>
        <v>122</v>
      </c>
      <c r="J20" s="15">
        <v>3</v>
      </c>
      <c r="K20" s="16">
        <v>67</v>
      </c>
      <c r="L20" s="24">
        <v>71</v>
      </c>
      <c r="M20" s="17">
        <f t="shared" si="1"/>
        <v>138</v>
      </c>
      <c r="N20" s="15">
        <v>3</v>
      </c>
      <c r="O20" s="16">
        <v>59</v>
      </c>
      <c r="P20" s="24">
        <v>75</v>
      </c>
      <c r="Q20" s="17">
        <f t="shared" si="2"/>
        <v>134</v>
      </c>
      <c r="R20" s="15">
        <v>3</v>
      </c>
      <c r="S20" s="16">
        <v>73</v>
      </c>
      <c r="T20" s="24">
        <v>55</v>
      </c>
      <c r="U20" s="17">
        <f t="shared" si="3"/>
        <v>128</v>
      </c>
      <c r="V20" s="15">
        <v>3</v>
      </c>
      <c r="W20" s="16">
        <v>68</v>
      </c>
      <c r="X20" s="24">
        <v>61</v>
      </c>
      <c r="Y20" s="17">
        <f t="shared" si="4"/>
        <v>129</v>
      </c>
      <c r="Z20" s="16">
        <f t="shared" ref="Z20:AA20" si="175">SUM(G20,K20,O20,S20,W20)</f>
        <v>327</v>
      </c>
      <c r="AA20" s="24">
        <f t="shared" si="175"/>
        <v>324</v>
      </c>
      <c r="AB20" s="17">
        <f t="shared" si="6"/>
        <v>651</v>
      </c>
      <c r="AC20" s="15">
        <v>3</v>
      </c>
      <c r="AD20" s="16">
        <v>67</v>
      </c>
      <c r="AE20" s="24">
        <v>63</v>
      </c>
      <c r="AF20" s="17">
        <f t="shared" si="7"/>
        <v>130</v>
      </c>
      <c r="AG20" s="15">
        <v>3</v>
      </c>
      <c r="AH20" s="16">
        <v>80</v>
      </c>
      <c r="AI20" s="24">
        <v>55</v>
      </c>
      <c r="AJ20" s="17">
        <f t="shared" si="8"/>
        <v>135</v>
      </c>
      <c r="AK20" s="15">
        <v>3</v>
      </c>
      <c r="AL20" s="16">
        <v>78</v>
      </c>
      <c r="AM20" s="24">
        <v>69</v>
      </c>
      <c r="AN20" s="17">
        <f t="shared" si="9"/>
        <v>147</v>
      </c>
      <c r="AO20" s="16">
        <f t="shared" ref="AO20:AP20" si="176">SUM(AD20,AH20,AL20)</f>
        <v>225</v>
      </c>
      <c r="AP20" s="24">
        <f t="shared" si="176"/>
        <v>187</v>
      </c>
      <c r="AQ20" s="17">
        <f t="shared" si="11"/>
        <v>412</v>
      </c>
      <c r="AR20" s="15">
        <v>3</v>
      </c>
      <c r="AS20" s="16">
        <v>77</v>
      </c>
      <c r="AT20" s="24">
        <v>64</v>
      </c>
      <c r="AU20" s="17">
        <f t="shared" si="12"/>
        <v>141</v>
      </c>
      <c r="AV20" s="15">
        <v>3</v>
      </c>
      <c r="AW20" s="16">
        <v>90</v>
      </c>
      <c r="AX20" s="24">
        <v>58</v>
      </c>
      <c r="AY20" s="17">
        <f t="shared" si="13"/>
        <v>148</v>
      </c>
      <c r="AZ20" s="16">
        <f t="shared" ref="AZ20:BA20" si="177">SUM(AS20,AW20)</f>
        <v>167</v>
      </c>
      <c r="BA20" s="24">
        <f t="shared" si="177"/>
        <v>122</v>
      </c>
      <c r="BB20" s="17">
        <f t="shared" si="15"/>
        <v>289</v>
      </c>
      <c r="BC20" s="15">
        <v>2</v>
      </c>
      <c r="BD20" s="10">
        <v>81</v>
      </c>
      <c r="BE20" s="15">
        <v>1</v>
      </c>
      <c r="BF20" s="10">
        <v>52</v>
      </c>
      <c r="BG20" s="15">
        <v>0</v>
      </c>
      <c r="BH20" s="10">
        <v>0</v>
      </c>
      <c r="BI20" s="18">
        <f t="shared" si="16"/>
        <v>133</v>
      </c>
      <c r="BJ20" s="16">
        <v>78</v>
      </c>
      <c r="BK20" s="24">
        <v>55</v>
      </c>
      <c r="BL20" s="18">
        <f t="shared" si="17"/>
        <v>133</v>
      </c>
      <c r="BM20" s="15">
        <v>2</v>
      </c>
      <c r="BN20" s="10">
        <v>81</v>
      </c>
      <c r="BO20" s="15">
        <v>1</v>
      </c>
      <c r="BP20" s="10">
        <v>40</v>
      </c>
      <c r="BQ20" s="15">
        <v>0</v>
      </c>
      <c r="BR20" s="10">
        <v>0</v>
      </c>
      <c r="BS20" s="18">
        <f t="shared" si="18"/>
        <v>121</v>
      </c>
      <c r="BT20" s="16">
        <v>59</v>
      </c>
      <c r="BU20" s="24">
        <v>62</v>
      </c>
      <c r="BV20" s="18">
        <f t="shared" si="19"/>
        <v>121</v>
      </c>
      <c r="BW20" s="16">
        <f t="shared" ref="BW20:BX20" si="178">SUM(BJ20,BT20)</f>
        <v>137</v>
      </c>
      <c r="BX20" s="24">
        <f t="shared" si="178"/>
        <v>117</v>
      </c>
      <c r="BY20" s="17">
        <f t="shared" si="21"/>
        <v>254</v>
      </c>
      <c r="BZ20" s="18">
        <v>496</v>
      </c>
      <c r="CA20" s="24">
        <v>441</v>
      </c>
      <c r="CB20" s="18">
        <v>167</v>
      </c>
      <c r="CC20" s="24">
        <v>157</v>
      </c>
      <c r="CD20" s="18">
        <v>15</v>
      </c>
      <c r="CE20" s="24">
        <v>10</v>
      </c>
      <c r="CF20" s="18">
        <v>0</v>
      </c>
      <c r="CG20" s="24">
        <v>3</v>
      </c>
      <c r="CH20" s="18">
        <v>121</v>
      </c>
      <c r="CI20" s="24">
        <v>93</v>
      </c>
      <c r="CJ20" s="18">
        <v>25</v>
      </c>
      <c r="CK20" s="24">
        <v>17</v>
      </c>
      <c r="CL20" s="18">
        <v>32</v>
      </c>
      <c r="CM20" s="24">
        <v>29</v>
      </c>
      <c r="CN20" s="19">
        <f t="shared" ref="CN20:CO20" si="179">SUM(BZ20,CB20,CD20,CF20,CH20,CJ20,CL20)</f>
        <v>856</v>
      </c>
      <c r="CO20" s="19">
        <f t="shared" si="179"/>
        <v>750</v>
      </c>
      <c r="CP20" s="20">
        <f t="shared" si="23"/>
        <v>1606</v>
      </c>
      <c r="CQ20" s="19">
        <f t="shared" ref="CQ20:CR20" si="180">SUM(Z20,AO20,AZ20,BW20)</f>
        <v>856</v>
      </c>
      <c r="CR20" s="19">
        <f t="shared" si="180"/>
        <v>750</v>
      </c>
      <c r="CS20" s="21">
        <f t="shared" si="25"/>
        <v>1606</v>
      </c>
      <c r="CT20" s="23">
        <v>539</v>
      </c>
      <c r="CU20" s="24">
        <v>482</v>
      </c>
      <c r="CV20" s="18">
        <f t="shared" si="26"/>
        <v>1021</v>
      </c>
      <c r="CW20" s="23">
        <v>5</v>
      </c>
      <c r="CX20" s="24">
        <v>12</v>
      </c>
      <c r="CY20" s="18">
        <f t="shared" si="27"/>
        <v>17</v>
      </c>
      <c r="CZ20" s="23">
        <v>5</v>
      </c>
      <c r="DA20" s="24">
        <v>8</v>
      </c>
      <c r="DB20" s="18">
        <f t="shared" si="28"/>
        <v>13</v>
      </c>
      <c r="DC20" s="23">
        <v>1</v>
      </c>
      <c r="DD20" s="24">
        <v>0</v>
      </c>
      <c r="DE20" s="18">
        <f t="shared" si="29"/>
        <v>1</v>
      </c>
      <c r="DF20" s="23">
        <v>306</v>
      </c>
      <c r="DG20" s="24">
        <v>248</v>
      </c>
      <c r="DH20" s="18">
        <f t="shared" si="30"/>
        <v>554</v>
      </c>
      <c r="DI20" s="23">
        <v>0</v>
      </c>
      <c r="DJ20" s="24">
        <v>0</v>
      </c>
      <c r="DK20" s="18">
        <f t="shared" si="31"/>
        <v>0</v>
      </c>
      <c r="DL20" s="23">
        <f t="shared" ref="DL20:DM20" si="181">SUM(CT20+CW20+CZ20+DC20+DF20+DI20)</f>
        <v>856</v>
      </c>
      <c r="DM20" s="24">
        <f t="shared" si="181"/>
        <v>750</v>
      </c>
      <c r="DN20" s="17">
        <f t="shared" si="33"/>
        <v>1606</v>
      </c>
      <c r="DO20" s="9"/>
      <c r="DP20" s="25">
        <f t="shared" ref="DP20:DQ20" si="182">SUM(CQ20-DL20)</f>
        <v>0</v>
      </c>
      <c r="DQ20" s="25">
        <f t="shared" si="182"/>
        <v>0</v>
      </c>
      <c r="DR20" s="23">
        <f t="shared" si="35"/>
        <v>1606</v>
      </c>
      <c r="DS20" s="16">
        <f t="shared" si="36"/>
        <v>1606</v>
      </c>
      <c r="DT20" s="10">
        <f t="shared" si="37"/>
        <v>0</v>
      </c>
      <c r="DU20" s="10">
        <f t="shared" si="38"/>
        <v>0</v>
      </c>
      <c r="DV20" s="29">
        <f t="shared" ref="DV20:DW20" si="183">SUM(CN20-CQ20)</f>
        <v>0</v>
      </c>
      <c r="DW20" s="30">
        <f t="shared" si="183"/>
        <v>0</v>
      </c>
    </row>
    <row r="21" spans="1:127" ht="24" customHeight="1" x14ac:dyDescent="0.2">
      <c r="A21" s="10">
        <v>18</v>
      </c>
      <c r="B21" s="28">
        <v>1303</v>
      </c>
      <c r="C21" s="12" t="s">
        <v>76</v>
      </c>
      <c r="D21" s="13" t="s">
        <v>58</v>
      </c>
      <c r="E21" s="14" t="s">
        <v>58</v>
      </c>
      <c r="F21" s="15">
        <v>3</v>
      </c>
      <c r="G21" s="16">
        <v>67</v>
      </c>
      <c r="H21" s="24">
        <v>63</v>
      </c>
      <c r="I21" s="17">
        <f t="shared" si="0"/>
        <v>130</v>
      </c>
      <c r="J21" s="15">
        <v>3</v>
      </c>
      <c r="K21" s="16">
        <v>68</v>
      </c>
      <c r="L21" s="24">
        <v>55</v>
      </c>
      <c r="M21" s="17">
        <f t="shared" si="1"/>
        <v>123</v>
      </c>
      <c r="N21" s="15">
        <v>3</v>
      </c>
      <c r="O21" s="16">
        <v>57</v>
      </c>
      <c r="P21" s="24">
        <v>63</v>
      </c>
      <c r="Q21" s="17">
        <f t="shared" si="2"/>
        <v>120</v>
      </c>
      <c r="R21" s="15">
        <v>3</v>
      </c>
      <c r="S21" s="16">
        <v>69</v>
      </c>
      <c r="T21" s="24">
        <v>61</v>
      </c>
      <c r="U21" s="17">
        <f t="shared" si="3"/>
        <v>130</v>
      </c>
      <c r="V21" s="15">
        <v>3</v>
      </c>
      <c r="W21" s="16">
        <v>66</v>
      </c>
      <c r="X21" s="24">
        <v>62</v>
      </c>
      <c r="Y21" s="17">
        <f t="shared" si="4"/>
        <v>128</v>
      </c>
      <c r="Z21" s="16">
        <f t="shared" ref="Z21:AA21" si="184">SUM(G21,K21,O21,S21,W21)</f>
        <v>327</v>
      </c>
      <c r="AA21" s="24">
        <f t="shared" si="184"/>
        <v>304</v>
      </c>
      <c r="AB21" s="17">
        <f t="shared" si="6"/>
        <v>631</v>
      </c>
      <c r="AC21" s="15">
        <v>3</v>
      </c>
      <c r="AD21" s="16">
        <v>82</v>
      </c>
      <c r="AE21" s="24">
        <v>43</v>
      </c>
      <c r="AF21" s="17">
        <f t="shared" si="7"/>
        <v>125</v>
      </c>
      <c r="AG21" s="15">
        <v>3</v>
      </c>
      <c r="AH21" s="16">
        <v>62</v>
      </c>
      <c r="AI21" s="24">
        <v>58</v>
      </c>
      <c r="AJ21" s="17">
        <f t="shared" si="8"/>
        <v>120</v>
      </c>
      <c r="AK21" s="15">
        <v>3</v>
      </c>
      <c r="AL21" s="16">
        <v>62</v>
      </c>
      <c r="AM21" s="24">
        <v>62</v>
      </c>
      <c r="AN21" s="17">
        <f t="shared" si="9"/>
        <v>124</v>
      </c>
      <c r="AO21" s="16">
        <f t="shared" ref="AO21:AP21" si="185">SUM(AD21,AH21,AL21)</f>
        <v>206</v>
      </c>
      <c r="AP21" s="24">
        <f t="shared" si="185"/>
        <v>163</v>
      </c>
      <c r="AQ21" s="17">
        <f t="shared" si="11"/>
        <v>369</v>
      </c>
      <c r="AR21" s="15">
        <v>3</v>
      </c>
      <c r="AS21" s="16">
        <v>75</v>
      </c>
      <c r="AT21" s="24">
        <v>55</v>
      </c>
      <c r="AU21" s="17">
        <f t="shared" si="12"/>
        <v>130</v>
      </c>
      <c r="AV21" s="15">
        <v>3</v>
      </c>
      <c r="AW21" s="16">
        <v>61</v>
      </c>
      <c r="AX21" s="24">
        <v>55</v>
      </c>
      <c r="AY21" s="17">
        <f t="shared" si="13"/>
        <v>116</v>
      </c>
      <c r="AZ21" s="16">
        <f t="shared" ref="AZ21:BA21" si="186">SUM(AS21,AW21)</f>
        <v>136</v>
      </c>
      <c r="BA21" s="24">
        <f t="shared" si="186"/>
        <v>110</v>
      </c>
      <c r="BB21" s="17">
        <f t="shared" si="15"/>
        <v>246</v>
      </c>
      <c r="BC21" s="15">
        <v>1</v>
      </c>
      <c r="BD21" s="10">
        <v>50</v>
      </c>
      <c r="BE21" s="15">
        <v>1</v>
      </c>
      <c r="BF21" s="10">
        <v>39</v>
      </c>
      <c r="BG21" s="15">
        <v>1</v>
      </c>
      <c r="BH21" s="10">
        <v>59</v>
      </c>
      <c r="BI21" s="18">
        <f t="shared" si="16"/>
        <v>148</v>
      </c>
      <c r="BJ21" s="16">
        <v>82</v>
      </c>
      <c r="BK21" s="24">
        <v>66</v>
      </c>
      <c r="BL21" s="18">
        <f t="shared" si="17"/>
        <v>148</v>
      </c>
      <c r="BM21" s="15">
        <v>1</v>
      </c>
      <c r="BN21" s="10">
        <v>38</v>
      </c>
      <c r="BO21" s="15">
        <v>1</v>
      </c>
      <c r="BP21" s="10">
        <v>40</v>
      </c>
      <c r="BQ21" s="15">
        <v>1</v>
      </c>
      <c r="BR21" s="10">
        <v>41</v>
      </c>
      <c r="BS21" s="18">
        <f t="shared" si="18"/>
        <v>119</v>
      </c>
      <c r="BT21" s="16">
        <v>49</v>
      </c>
      <c r="BU21" s="24">
        <v>70</v>
      </c>
      <c r="BV21" s="18">
        <f t="shared" si="19"/>
        <v>119</v>
      </c>
      <c r="BW21" s="16">
        <f t="shared" ref="BW21:BX21" si="187">SUM(BJ21,BT21)</f>
        <v>131</v>
      </c>
      <c r="BX21" s="24">
        <f t="shared" si="187"/>
        <v>136</v>
      </c>
      <c r="BY21" s="17">
        <f t="shared" si="21"/>
        <v>267</v>
      </c>
      <c r="BZ21" s="18">
        <v>303</v>
      </c>
      <c r="CA21" s="24">
        <v>257</v>
      </c>
      <c r="CB21" s="18">
        <v>228</v>
      </c>
      <c r="CC21" s="24">
        <v>199</v>
      </c>
      <c r="CD21" s="18">
        <v>3</v>
      </c>
      <c r="CE21" s="24">
        <v>6</v>
      </c>
      <c r="CF21" s="18">
        <v>2</v>
      </c>
      <c r="CG21" s="24">
        <v>2</v>
      </c>
      <c r="CH21" s="18">
        <v>143</v>
      </c>
      <c r="CI21" s="24">
        <v>135</v>
      </c>
      <c r="CJ21" s="18">
        <v>12</v>
      </c>
      <c r="CK21" s="24">
        <v>10</v>
      </c>
      <c r="CL21" s="18">
        <v>109</v>
      </c>
      <c r="CM21" s="24">
        <v>104</v>
      </c>
      <c r="CN21" s="19">
        <f t="shared" ref="CN21:CO21" si="188">SUM(BZ21,CB21,CD21,CF21,CH21,CJ21,CL21)</f>
        <v>800</v>
      </c>
      <c r="CO21" s="19">
        <f t="shared" si="188"/>
        <v>713</v>
      </c>
      <c r="CP21" s="20">
        <f t="shared" si="23"/>
        <v>1513</v>
      </c>
      <c r="CQ21" s="19">
        <f t="shared" ref="CQ21:CR21" si="189">SUM(Z21,AO21,AZ21,BW21)</f>
        <v>800</v>
      </c>
      <c r="CR21" s="19">
        <f t="shared" si="189"/>
        <v>713</v>
      </c>
      <c r="CS21" s="21">
        <f t="shared" si="25"/>
        <v>1513</v>
      </c>
      <c r="CT21" s="23">
        <v>188</v>
      </c>
      <c r="CU21" s="24">
        <v>175</v>
      </c>
      <c r="CV21" s="18">
        <f t="shared" si="26"/>
        <v>363</v>
      </c>
      <c r="CW21" s="23">
        <v>10</v>
      </c>
      <c r="CX21" s="24">
        <v>11</v>
      </c>
      <c r="CY21" s="18">
        <f t="shared" si="27"/>
        <v>21</v>
      </c>
      <c r="CZ21" s="23">
        <v>27</v>
      </c>
      <c r="DA21" s="24">
        <v>25</v>
      </c>
      <c r="DB21" s="18">
        <f t="shared" si="28"/>
        <v>52</v>
      </c>
      <c r="DC21" s="23">
        <v>2</v>
      </c>
      <c r="DD21" s="24">
        <v>0</v>
      </c>
      <c r="DE21" s="18">
        <f t="shared" si="29"/>
        <v>2</v>
      </c>
      <c r="DF21" s="23">
        <v>573</v>
      </c>
      <c r="DG21" s="24">
        <v>502</v>
      </c>
      <c r="DH21" s="18">
        <f t="shared" si="30"/>
        <v>1075</v>
      </c>
      <c r="DI21" s="23">
        <v>0</v>
      </c>
      <c r="DJ21" s="24">
        <v>0</v>
      </c>
      <c r="DK21" s="18">
        <f t="shared" si="31"/>
        <v>0</v>
      </c>
      <c r="DL21" s="23">
        <f t="shared" ref="DL21:DM21" si="190">SUM(CT21+CW21+CZ21+DC21+DF21+DI21)</f>
        <v>800</v>
      </c>
      <c r="DM21" s="24">
        <f t="shared" si="190"/>
        <v>713</v>
      </c>
      <c r="DN21" s="17">
        <f t="shared" si="33"/>
        <v>1513</v>
      </c>
      <c r="DO21" s="9"/>
      <c r="DP21" s="25">
        <f t="shared" ref="DP21:DQ21" si="191">SUM(CQ21-DL21)</f>
        <v>0</v>
      </c>
      <c r="DQ21" s="25">
        <f t="shared" si="191"/>
        <v>0</v>
      </c>
      <c r="DR21" s="23">
        <f t="shared" si="35"/>
        <v>1513</v>
      </c>
      <c r="DS21" s="16">
        <f t="shared" si="36"/>
        <v>1513</v>
      </c>
      <c r="DT21" s="10">
        <f t="shared" si="37"/>
        <v>0</v>
      </c>
      <c r="DU21" s="10">
        <f t="shared" si="38"/>
        <v>0</v>
      </c>
      <c r="DV21" s="29">
        <f t="shared" ref="DV21:DW21" si="192">SUM(CN21-CQ21)</f>
        <v>0</v>
      </c>
      <c r="DW21" s="30">
        <f t="shared" si="192"/>
        <v>0</v>
      </c>
    </row>
    <row r="22" spans="1:127" ht="24" customHeight="1" x14ac:dyDescent="0.2">
      <c r="A22" s="10">
        <v>19</v>
      </c>
      <c r="B22" s="28">
        <v>1304</v>
      </c>
      <c r="C22" s="12" t="s">
        <v>77</v>
      </c>
      <c r="D22" s="13" t="s">
        <v>58</v>
      </c>
      <c r="E22" s="14" t="s">
        <v>58</v>
      </c>
      <c r="F22" s="15">
        <v>4</v>
      </c>
      <c r="G22" s="16">
        <v>92</v>
      </c>
      <c r="H22" s="24">
        <v>75</v>
      </c>
      <c r="I22" s="17">
        <f t="shared" si="0"/>
        <v>167</v>
      </c>
      <c r="J22" s="15">
        <v>4</v>
      </c>
      <c r="K22" s="16">
        <v>82</v>
      </c>
      <c r="L22" s="24">
        <v>83</v>
      </c>
      <c r="M22" s="17">
        <f t="shared" si="1"/>
        <v>165</v>
      </c>
      <c r="N22" s="15">
        <v>4</v>
      </c>
      <c r="O22" s="16">
        <v>90</v>
      </c>
      <c r="P22" s="24">
        <v>72</v>
      </c>
      <c r="Q22" s="17">
        <f t="shared" si="2"/>
        <v>162</v>
      </c>
      <c r="R22" s="15">
        <v>4</v>
      </c>
      <c r="S22" s="16">
        <v>92</v>
      </c>
      <c r="T22" s="24">
        <v>77</v>
      </c>
      <c r="U22" s="17">
        <f t="shared" si="3"/>
        <v>169</v>
      </c>
      <c r="V22" s="15">
        <v>4</v>
      </c>
      <c r="W22" s="16">
        <v>111</v>
      </c>
      <c r="X22" s="24">
        <v>65</v>
      </c>
      <c r="Y22" s="17">
        <f t="shared" si="4"/>
        <v>176</v>
      </c>
      <c r="Z22" s="16">
        <f t="shared" ref="Z22:AA22" si="193">SUM(G22,K22,O22,S22,W22)</f>
        <v>467</v>
      </c>
      <c r="AA22" s="24">
        <f t="shared" si="193"/>
        <v>372</v>
      </c>
      <c r="AB22" s="17">
        <f t="shared" si="6"/>
        <v>839</v>
      </c>
      <c r="AC22" s="15">
        <v>4</v>
      </c>
      <c r="AD22" s="16">
        <v>101</v>
      </c>
      <c r="AE22" s="24">
        <v>72</v>
      </c>
      <c r="AF22" s="17">
        <f t="shared" si="7"/>
        <v>173</v>
      </c>
      <c r="AG22" s="15">
        <v>4</v>
      </c>
      <c r="AH22" s="16">
        <v>109</v>
      </c>
      <c r="AI22" s="24">
        <v>64</v>
      </c>
      <c r="AJ22" s="17">
        <f t="shared" si="8"/>
        <v>173</v>
      </c>
      <c r="AK22" s="15">
        <v>4</v>
      </c>
      <c r="AL22" s="16">
        <v>108</v>
      </c>
      <c r="AM22" s="24">
        <v>87</v>
      </c>
      <c r="AN22" s="17">
        <f t="shared" si="9"/>
        <v>195</v>
      </c>
      <c r="AO22" s="16">
        <f t="shared" ref="AO22:AP22" si="194">SUM(AD22,AH22,AL22)</f>
        <v>318</v>
      </c>
      <c r="AP22" s="24">
        <f t="shared" si="194"/>
        <v>223</v>
      </c>
      <c r="AQ22" s="17">
        <f t="shared" si="11"/>
        <v>541</v>
      </c>
      <c r="AR22" s="15">
        <v>4</v>
      </c>
      <c r="AS22" s="16">
        <v>107</v>
      </c>
      <c r="AT22" s="24">
        <v>77</v>
      </c>
      <c r="AU22" s="17">
        <f t="shared" si="12"/>
        <v>184</v>
      </c>
      <c r="AV22" s="15">
        <v>4</v>
      </c>
      <c r="AW22" s="16">
        <v>105</v>
      </c>
      <c r="AX22" s="24">
        <v>80</v>
      </c>
      <c r="AY22" s="17">
        <f t="shared" si="13"/>
        <v>185</v>
      </c>
      <c r="AZ22" s="16">
        <f t="shared" ref="AZ22:BA22" si="195">SUM(AS22,AW22)</f>
        <v>212</v>
      </c>
      <c r="BA22" s="24">
        <f t="shared" si="195"/>
        <v>157</v>
      </c>
      <c r="BB22" s="17">
        <f t="shared" si="15"/>
        <v>369</v>
      </c>
      <c r="BC22" s="15">
        <v>2</v>
      </c>
      <c r="BD22" s="10">
        <v>84</v>
      </c>
      <c r="BE22" s="15">
        <v>1</v>
      </c>
      <c r="BF22" s="10">
        <v>52</v>
      </c>
      <c r="BG22" s="15">
        <v>1</v>
      </c>
      <c r="BH22" s="10">
        <v>54</v>
      </c>
      <c r="BI22" s="18">
        <f t="shared" si="16"/>
        <v>190</v>
      </c>
      <c r="BJ22" s="16">
        <v>115</v>
      </c>
      <c r="BK22" s="24">
        <v>75</v>
      </c>
      <c r="BL22" s="18">
        <f t="shared" si="17"/>
        <v>190</v>
      </c>
      <c r="BM22" s="15">
        <v>2</v>
      </c>
      <c r="BN22" s="10">
        <v>84</v>
      </c>
      <c r="BO22" s="15">
        <v>1</v>
      </c>
      <c r="BP22" s="10">
        <v>39</v>
      </c>
      <c r="BQ22" s="15">
        <v>1</v>
      </c>
      <c r="BR22" s="10">
        <v>59</v>
      </c>
      <c r="BS22" s="18">
        <f t="shared" si="18"/>
        <v>182</v>
      </c>
      <c r="BT22" s="16">
        <v>92</v>
      </c>
      <c r="BU22" s="24">
        <v>90</v>
      </c>
      <c r="BV22" s="18">
        <f t="shared" si="19"/>
        <v>182</v>
      </c>
      <c r="BW22" s="16">
        <f t="shared" ref="BW22:BX22" si="196">SUM(BJ22,BT22)</f>
        <v>207</v>
      </c>
      <c r="BX22" s="24">
        <f t="shared" si="196"/>
        <v>165</v>
      </c>
      <c r="BY22" s="17">
        <f t="shared" si="21"/>
        <v>372</v>
      </c>
      <c r="BZ22" s="18">
        <v>644</v>
      </c>
      <c r="CA22" s="24">
        <v>469</v>
      </c>
      <c r="CB22" s="18">
        <v>295</v>
      </c>
      <c r="CC22" s="24">
        <v>221</v>
      </c>
      <c r="CD22" s="18">
        <v>16</v>
      </c>
      <c r="CE22" s="24">
        <v>9</v>
      </c>
      <c r="CF22" s="18">
        <v>7</v>
      </c>
      <c r="CG22" s="24">
        <v>2</v>
      </c>
      <c r="CH22" s="18">
        <v>152</v>
      </c>
      <c r="CI22" s="24">
        <v>139</v>
      </c>
      <c r="CJ22" s="18">
        <v>21</v>
      </c>
      <c r="CK22" s="24">
        <v>22</v>
      </c>
      <c r="CL22" s="18">
        <v>69</v>
      </c>
      <c r="CM22" s="24">
        <v>55</v>
      </c>
      <c r="CN22" s="19">
        <f t="shared" ref="CN22:CO22" si="197">SUM(BZ22,CB22,CD22,CF22,CH22,CJ22,CL22)</f>
        <v>1204</v>
      </c>
      <c r="CO22" s="19">
        <f t="shared" si="197"/>
        <v>917</v>
      </c>
      <c r="CP22" s="20">
        <f t="shared" si="23"/>
        <v>2121</v>
      </c>
      <c r="CQ22" s="19">
        <f t="shared" ref="CQ22:CR22" si="198">SUM(Z22,AO22,AZ22,BW22)</f>
        <v>1204</v>
      </c>
      <c r="CR22" s="19">
        <f t="shared" si="198"/>
        <v>917</v>
      </c>
      <c r="CS22" s="21">
        <f t="shared" si="25"/>
        <v>2121</v>
      </c>
      <c r="CT22" s="23">
        <v>462</v>
      </c>
      <c r="CU22" s="24">
        <v>347</v>
      </c>
      <c r="CV22" s="18">
        <f t="shared" si="26"/>
        <v>809</v>
      </c>
      <c r="CW22" s="23">
        <v>42</v>
      </c>
      <c r="CX22" s="24">
        <v>17</v>
      </c>
      <c r="CY22" s="18">
        <f t="shared" si="27"/>
        <v>59</v>
      </c>
      <c r="CZ22" s="23">
        <v>35</v>
      </c>
      <c r="DA22" s="24">
        <v>21</v>
      </c>
      <c r="DB22" s="18">
        <f t="shared" si="28"/>
        <v>56</v>
      </c>
      <c r="DC22" s="23">
        <v>11</v>
      </c>
      <c r="DD22" s="24">
        <v>8</v>
      </c>
      <c r="DE22" s="18">
        <f t="shared" si="29"/>
        <v>19</v>
      </c>
      <c r="DF22" s="23">
        <v>654</v>
      </c>
      <c r="DG22" s="24">
        <v>524</v>
      </c>
      <c r="DH22" s="18">
        <f t="shared" si="30"/>
        <v>1178</v>
      </c>
      <c r="DI22" s="23">
        <v>0</v>
      </c>
      <c r="DJ22" s="24">
        <v>0</v>
      </c>
      <c r="DK22" s="18">
        <f t="shared" si="31"/>
        <v>0</v>
      </c>
      <c r="DL22" s="36">
        <f t="shared" ref="DL22:DM22" si="199">SUM(CT22+CW22+CZ22+DC22+DF22+DI22)</f>
        <v>1204</v>
      </c>
      <c r="DM22" s="37">
        <f t="shared" si="199"/>
        <v>917</v>
      </c>
      <c r="DN22" s="17">
        <f t="shared" si="33"/>
        <v>2121</v>
      </c>
      <c r="DO22" s="9"/>
      <c r="DP22" s="25">
        <f t="shared" ref="DP22:DQ22" si="200">SUM(CQ22-DL22)</f>
        <v>0</v>
      </c>
      <c r="DQ22" s="25">
        <f t="shared" si="200"/>
        <v>0</v>
      </c>
      <c r="DR22" s="36">
        <f t="shared" si="35"/>
        <v>2121</v>
      </c>
      <c r="DS22" s="16">
        <f t="shared" si="36"/>
        <v>2121</v>
      </c>
      <c r="DT22" s="10">
        <f t="shared" si="37"/>
        <v>0</v>
      </c>
      <c r="DU22" s="10">
        <f t="shared" si="38"/>
        <v>0</v>
      </c>
      <c r="DV22" s="29">
        <f t="shared" ref="DV22:DW22" si="201">SUM(CN22-CQ22)</f>
        <v>0</v>
      </c>
      <c r="DW22" s="30">
        <f t="shared" si="201"/>
        <v>0</v>
      </c>
    </row>
    <row r="23" spans="1:127" ht="24" customHeight="1" x14ac:dyDescent="0.2">
      <c r="A23" s="10">
        <v>20</v>
      </c>
      <c r="B23" s="38">
        <v>1305</v>
      </c>
      <c r="C23" s="12" t="s">
        <v>78</v>
      </c>
      <c r="D23" s="13" t="s">
        <v>58</v>
      </c>
      <c r="E23" s="14" t="s">
        <v>58</v>
      </c>
      <c r="F23" s="15">
        <v>4</v>
      </c>
      <c r="G23" s="16">
        <v>82</v>
      </c>
      <c r="H23" s="37">
        <v>71</v>
      </c>
      <c r="I23" s="17">
        <f t="shared" si="0"/>
        <v>153</v>
      </c>
      <c r="J23" s="15">
        <v>4</v>
      </c>
      <c r="K23" s="16">
        <v>90</v>
      </c>
      <c r="L23" s="37">
        <v>71</v>
      </c>
      <c r="M23" s="17">
        <f t="shared" si="1"/>
        <v>161</v>
      </c>
      <c r="N23" s="15">
        <v>4</v>
      </c>
      <c r="O23" s="16">
        <v>92</v>
      </c>
      <c r="P23" s="37">
        <v>69</v>
      </c>
      <c r="Q23" s="17">
        <f t="shared" si="2"/>
        <v>161</v>
      </c>
      <c r="R23" s="15">
        <v>4</v>
      </c>
      <c r="S23" s="16">
        <v>81</v>
      </c>
      <c r="T23" s="37">
        <v>78</v>
      </c>
      <c r="U23" s="17">
        <f t="shared" si="3"/>
        <v>159</v>
      </c>
      <c r="V23" s="15">
        <v>4</v>
      </c>
      <c r="W23" s="16">
        <v>95</v>
      </c>
      <c r="X23" s="37">
        <v>77</v>
      </c>
      <c r="Y23" s="17">
        <f t="shared" si="4"/>
        <v>172</v>
      </c>
      <c r="Z23" s="16">
        <f t="shared" ref="Z23:AA23" si="202">SUM(G23,K23,O23,S23,W23)</f>
        <v>440</v>
      </c>
      <c r="AA23" s="37">
        <f t="shared" si="202"/>
        <v>366</v>
      </c>
      <c r="AB23" s="17">
        <f t="shared" si="6"/>
        <v>806</v>
      </c>
      <c r="AC23" s="15">
        <v>4</v>
      </c>
      <c r="AD23" s="16">
        <v>95</v>
      </c>
      <c r="AE23" s="37">
        <v>73</v>
      </c>
      <c r="AF23" s="17">
        <f t="shared" si="7"/>
        <v>168</v>
      </c>
      <c r="AG23" s="15">
        <v>4</v>
      </c>
      <c r="AH23" s="16">
        <v>81</v>
      </c>
      <c r="AI23" s="37">
        <v>80</v>
      </c>
      <c r="AJ23" s="17">
        <f t="shared" si="8"/>
        <v>161</v>
      </c>
      <c r="AK23" s="15">
        <v>4</v>
      </c>
      <c r="AL23" s="16">
        <v>99</v>
      </c>
      <c r="AM23" s="37">
        <v>77</v>
      </c>
      <c r="AN23" s="17">
        <f t="shared" si="9"/>
        <v>176</v>
      </c>
      <c r="AO23" s="16">
        <f t="shared" ref="AO23:AP23" si="203">SUM(AD23,AH23,AL23)</f>
        <v>275</v>
      </c>
      <c r="AP23" s="37">
        <f t="shared" si="203"/>
        <v>230</v>
      </c>
      <c r="AQ23" s="17">
        <f t="shared" si="11"/>
        <v>505</v>
      </c>
      <c r="AR23" s="15">
        <v>4</v>
      </c>
      <c r="AS23" s="16">
        <v>101</v>
      </c>
      <c r="AT23" s="37">
        <v>65</v>
      </c>
      <c r="AU23" s="17">
        <f t="shared" si="12"/>
        <v>166</v>
      </c>
      <c r="AV23" s="15">
        <v>4</v>
      </c>
      <c r="AW23" s="16">
        <v>95</v>
      </c>
      <c r="AX23" s="37">
        <v>78</v>
      </c>
      <c r="AY23" s="17">
        <f t="shared" si="13"/>
        <v>173</v>
      </c>
      <c r="AZ23" s="16">
        <f t="shared" ref="AZ23:BA23" si="204">SUM(AS23,AW23)</f>
        <v>196</v>
      </c>
      <c r="BA23" s="37">
        <f t="shared" si="204"/>
        <v>143</v>
      </c>
      <c r="BB23" s="17">
        <f t="shared" si="15"/>
        <v>339</v>
      </c>
      <c r="BC23" s="15">
        <v>2</v>
      </c>
      <c r="BD23" s="10">
        <v>81</v>
      </c>
      <c r="BE23" s="15">
        <v>1</v>
      </c>
      <c r="BF23" s="10">
        <v>47</v>
      </c>
      <c r="BG23" s="15">
        <v>1</v>
      </c>
      <c r="BH23" s="10">
        <v>54</v>
      </c>
      <c r="BI23" s="18">
        <f t="shared" si="16"/>
        <v>182</v>
      </c>
      <c r="BJ23" s="16">
        <v>105</v>
      </c>
      <c r="BK23" s="37">
        <v>77</v>
      </c>
      <c r="BL23" s="18">
        <f t="shared" si="17"/>
        <v>182</v>
      </c>
      <c r="BM23" s="15">
        <v>2</v>
      </c>
      <c r="BN23" s="10">
        <v>81</v>
      </c>
      <c r="BO23" s="15">
        <v>1</v>
      </c>
      <c r="BP23" s="10">
        <v>35</v>
      </c>
      <c r="BQ23" s="15">
        <v>1</v>
      </c>
      <c r="BR23" s="10">
        <v>56</v>
      </c>
      <c r="BS23" s="18">
        <f t="shared" si="18"/>
        <v>172</v>
      </c>
      <c r="BT23" s="16">
        <v>94</v>
      </c>
      <c r="BU23" s="37">
        <v>78</v>
      </c>
      <c r="BV23" s="18">
        <f t="shared" si="19"/>
        <v>172</v>
      </c>
      <c r="BW23" s="16">
        <f t="shared" ref="BW23:BX23" si="205">SUM(BJ23,BT23)</f>
        <v>199</v>
      </c>
      <c r="BX23" s="37">
        <f t="shared" si="205"/>
        <v>155</v>
      </c>
      <c r="BY23" s="17">
        <f t="shared" si="21"/>
        <v>354</v>
      </c>
      <c r="BZ23" s="18">
        <v>532</v>
      </c>
      <c r="CA23" s="37">
        <v>411</v>
      </c>
      <c r="CB23" s="18">
        <v>298</v>
      </c>
      <c r="CC23" s="37">
        <v>253</v>
      </c>
      <c r="CD23" s="18">
        <v>17</v>
      </c>
      <c r="CE23" s="37">
        <v>8</v>
      </c>
      <c r="CF23" s="18">
        <v>8</v>
      </c>
      <c r="CG23" s="37">
        <v>5</v>
      </c>
      <c r="CH23" s="18">
        <v>165</v>
      </c>
      <c r="CI23" s="37">
        <v>128</v>
      </c>
      <c r="CJ23" s="18">
        <v>37</v>
      </c>
      <c r="CK23" s="37">
        <v>18</v>
      </c>
      <c r="CL23" s="18">
        <v>53</v>
      </c>
      <c r="CM23" s="37">
        <v>71</v>
      </c>
      <c r="CN23" s="19">
        <f t="shared" ref="CN23:CO23" si="206">SUM(BZ23,CB23,CD23,CF23,CH23,CJ23,CL23)</f>
        <v>1110</v>
      </c>
      <c r="CO23" s="19">
        <f t="shared" si="206"/>
        <v>894</v>
      </c>
      <c r="CP23" s="20">
        <f t="shared" si="23"/>
        <v>2004</v>
      </c>
      <c r="CQ23" s="19">
        <f t="shared" ref="CQ23:CR23" si="207">SUM(Z23,AO23,AZ23,BW23)</f>
        <v>1110</v>
      </c>
      <c r="CR23" s="19">
        <f t="shared" si="207"/>
        <v>894</v>
      </c>
      <c r="CS23" s="21">
        <f t="shared" si="25"/>
        <v>2004</v>
      </c>
      <c r="CT23" s="36">
        <v>494</v>
      </c>
      <c r="CU23" s="37">
        <v>394</v>
      </c>
      <c r="CV23" s="18">
        <f t="shared" si="26"/>
        <v>888</v>
      </c>
      <c r="CW23" s="36">
        <v>54</v>
      </c>
      <c r="CX23" s="37">
        <v>35</v>
      </c>
      <c r="CY23" s="18">
        <f t="shared" si="27"/>
        <v>89</v>
      </c>
      <c r="CZ23" s="36">
        <v>51</v>
      </c>
      <c r="DA23" s="37">
        <v>41</v>
      </c>
      <c r="DB23" s="18">
        <f t="shared" si="28"/>
        <v>92</v>
      </c>
      <c r="DC23" s="36">
        <v>1</v>
      </c>
      <c r="DD23" s="37">
        <v>5</v>
      </c>
      <c r="DE23" s="18">
        <f t="shared" si="29"/>
        <v>6</v>
      </c>
      <c r="DF23" s="36">
        <v>510</v>
      </c>
      <c r="DG23" s="37">
        <v>419</v>
      </c>
      <c r="DH23" s="18">
        <f t="shared" si="30"/>
        <v>929</v>
      </c>
      <c r="DI23" s="36">
        <v>0</v>
      </c>
      <c r="DJ23" s="37">
        <v>0</v>
      </c>
      <c r="DK23" s="18">
        <f t="shared" si="31"/>
        <v>0</v>
      </c>
      <c r="DL23" s="23">
        <f t="shared" ref="DL23:DM23" si="208">SUM(CT23+CW23+CZ23+DC23+DF23+DI23)</f>
        <v>1110</v>
      </c>
      <c r="DM23" s="24">
        <f t="shared" si="208"/>
        <v>894</v>
      </c>
      <c r="DN23" s="17">
        <f t="shared" si="33"/>
        <v>2004</v>
      </c>
      <c r="DO23" s="9"/>
      <c r="DP23" s="25">
        <f t="shared" ref="DP23:DQ23" si="209">SUM(CQ23-DL23)</f>
        <v>0</v>
      </c>
      <c r="DQ23" s="25">
        <f t="shared" si="209"/>
        <v>0</v>
      </c>
      <c r="DR23" s="23">
        <f t="shared" si="35"/>
        <v>2004</v>
      </c>
      <c r="DS23" s="16">
        <f t="shared" si="36"/>
        <v>2004</v>
      </c>
      <c r="DT23" s="10">
        <f t="shared" si="37"/>
        <v>0</v>
      </c>
      <c r="DU23" s="10">
        <f t="shared" si="38"/>
        <v>0</v>
      </c>
      <c r="DV23" s="29">
        <f t="shared" ref="DV23:DW23" si="210">SUM(CN23-CQ23)</f>
        <v>0</v>
      </c>
      <c r="DW23" s="30">
        <f t="shared" si="210"/>
        <v>0</v>
      </c>
    </row>
    <row r="24" spans="1:127" ht="24" customHeight="1" x14ac:dyDescent="0.2">
      <c r="A24" s="10">
        <v>21</v>
      </c>
      <c r="B24" s="28">
        <v>1310</v>
      </c>
      <c r="C24" s="12" t="s">
        <v>79</v>
      </c>
      <c r="D24" s="13" t="s">
        <v>58</v>
      </c>
      <c r="E24" s="14" t="s">
        <v>59</v>
      </c>
      <c r="F24" s="15">
        <v>2</v>
      </c>
      <c r="G24" s="16">
        <v>37</v>
      </c>
      <c r="H24" s="24">
        <v>44</v>
      </c>
      <c r="I24" s="17">
        <f t="shared" si="0"/>
        <v>81</v>
      </c>
      <c r="J24" s="15">
        <v>2</v>
      </c>
      <c r="K24" s="16">
        <v>45</v>
      </c>
      <c r="L24" s="24">
        <v>40</v>
      </c>
      <c r="M24" s="17">
        <f t="shared" si="1"/>
        <v>85</v>
      </c>
      <c r="N24" s="15">
        <v>2</v>
      </c>
      <c r="O24" s="16">
        <v>41</v>
      </c>
      <c r="P24" s="24">
        <v>36</v>
      </c>
      <c r="Q24" s="17">
        <f t="shared" si="2"/>
        <v>77</v>
      </c>
      <c r="R24" s="15">
        <v>2</v>
      </c>
      <c r="S24" s="16">
        <v>45</v>
      </c>
      <c r="T24" s="24">
        <v>35</v>
      </c>
      <c r="U24" s="17">
        <f t="shared" si="3"/>
        <v>80</v>
      </c>
      <c r="V24" s="15">
        <v>2</v>
      </c>
      <c r="W24" s="16">
        <v>41</v>
      </c>
      <c r="X24" s="24">
        <v>43</v>
      </c>
      <c r="Y24" s="17">
        <f t="shared" si="4"/>
        <v>84</v>
      </c>
      <c r="Z24" s="16">
        <f t="shared" ref="Z24:AA24" si="211">SUM(G24,K24,O24,S24,W24)</f>
        <v>209</v>
      </c>
      <c r="AA24" s="24">
        <f t="shared" si="211"/>
        <v>198</v>
      </c>
      <c r="AB24" s="17">
        <f t="shared" si="6"/>
        <v>407</v>
      </c>
      <c r="AC24" s="15">
        <v>2</v>
      </c>
      <c r="AD24" s="16">
        <v>44</v>
      </c>
      <c r="AE24" s="24">
        <v>37</v>
      </c>
      <c r="AF24" s="17">
        <f t="shared" si="7"/>
        <v>81</v>
      </c>
      <c r="AG24" s="15">
        <v>2</v>
      </c>
      <c r="AH24" s="16">
        <v>36</v>
      </c>
      <c r="AI24" s="24">
        <v>43</v>
      </c>
      <c r="AJ24" s="17">
        <f t="shared" si="8"/>
        <v>79</v>
      </c>
      <c r="AK24" s="15">
        <v>2</v>
      </c>
      <c r="AL24" s="16">
        <v>49</v>
      </c>
      <c r="AM24" s="24">
        <v>34</v>
      </c>
      <c r="AN24" s="17">
        <f t="shared" si="9"/>
        <v>83</v>
      </c>
      <c r="AO24" s="16">
        <f t="shared" ref="AO24:AP24" si="212">SUM(AD24,AH24,AL24)</f>
        <v>129</v>
      </c>
      <c r="AP24" s="24">
        <f t="shared" si="212"/>
        <v>114</v>
      </c>
      <c r="AQ24" s="17">
        <f t="shared" si="11"/>
        <v>243</v>
      </c>
      <c r="AR24" s="15">
        <v>2</v>
      </c>
      <c r="AS24" s="16">
        <v>45</v>
      </c>
      <c r="AT24" s="24">
        <v>27</v>
      </c>
      <c r="AU24" s="17">
        <f t="shared" si="12"/>
        <v>72</v>
      </c>
      <c r="AV24" s="15">
        <v>2</v>
      </c>
      <c r="AW24" s="16">
        <v>43</v>
      </c>
      <c r="AX24" s="24">
        <v>36</v>
      </c>
      <c r="AY24" s="17">
        <f t="shared" si="13"/>
        <v>79</v>
      </c>
      <c r="AZ24" s="16">
        <f t="shared" ref="AZ24:BA24" si="213">SUM(AS24,AW24)</f>
        <v>88</v>
      </c>
      <c r="BA24" s="24">
        <f t="shared" si="213"/>
        <v>63</v>
      </c>
      <c r="BB24" s="17">
        <f t="shared" si="15"/>
        <v>151</v>
      </c>
      <c r="BC24" s="15">
        <v>1</v>
      </c>
      <c r="BD24" s="10">
        <v>40</v>
      </c>
      <c r="BE24" s="15">
        <v>1</v>
      </c>
      <c r="BF24" s="10">
        <v>33</v>
      </c>
      <c r="BG24" s="15">
        <v>1</v>
      </c>
      <c r="BH24" s="10">
        <v>43</v>
      </c>
      <c r="BI24" s="18">
        <f t="shared" si="16"/>
        <v>116</v>
      </c>
      <c r="BJ24" s="16">
        <v>64</v>
      </c>
      <c r="BK24" s="24">
        <v>52</v>
      </c>
      <c r="BL24" s="18">
        <f t="shared" si="17"/>
        <v>116</v>
      </c>
      <c r="BM24" s="15">
        <v>1</v>
      </c>
      <c r="BN24" s="10">
        <v>37</v>
      </c>
      <c r="BO24" s="15">
        <v>1</v>
      </c>
      <c r="BP24" s="10">
        <v>33</v>
      </c>
      <c r="BQ24" s="15">
        <v>1</v>
      </c>
      <c r="BR24" s="10">
        <v>36</v>
      </c>
      <c r="BS24" s="18">
        <f t="shared" si="18"/>
        <v>106</v>
      </c>
      <c r="BT24" s="16">
        <v>59</v>
      </c>
      <c r="BU24" s="24">
        <v>47</v>
      </c>
      <c r="BV24" s="18">
        <f t="shared" si="19"/>
        <v>106</v>
      </c>
      <c r="BW24" s="16">
        <f t="shared" ref="BW24:BX24" si="214">SUM(BJ24,BT24)</f>
        <v>123</v>
      </c>
      <c r="BX24" s="24">
        <f t="shared" si="214"/>
        <v>99</v>
      </c>
      <c r="BY24" s="17">
        <f t="shared" si="21"/>
        <v>222</v>
      </c>
      <c r="BZ24" s="18">
        <v>223</v>
      </c>
      <c r="CA24" s="24">
        <v>220</v>
      </c>
      <c r="CB24" s="18">
        <v>158</v>
      </c>
      <c r="CC24" s="24">
        <v>126</v>
      </c>
      <c r="CD24" s="18">
        <v>2</v>
      </c>
      <c r="CE24" s="24">
        <v>0</v>
      </c>
      <c r="CF24" s="18">
        <v>1</v>
      </c>
      <c r="CG24" s="24">
        <v>0</v>
      </c>
      <c r="CH24" s="18">
        <v>107</v>
      </c>
      <c r="CI24" s="24">
        <v>84</v>
      </c>
      <c r="CJ24" s="18">
        <v>6</v>
      </c>
      <c r="CK24" s="24">
        <v>5</v>
      </c>
      <c r="CL24" s="18">
        <v>52</v>
      </c>
      <c r="CM24" s="24">
        <v>39</v>
      </c>
      <c r="CN24" s="19">
        <f t="shared" ref="CN24:CO24" si="215">SUM(BZ24,CB24,CD24,CF24,CH24,CJ24,CL24)</f>
        <v>549</v>
      </c>
      <c r="CO24" s="19">
        <f t="shared" si="215"/>
        <v>474</v>
      </c>
      <c r="CP24" s="20">
        <f t="shared" si="23"/>
        <v>1023</v>
      </c>
      <c r="CQ24" s="19">
        <f t="shared" ref="CQ24:CR24" si="216">SUM(Z24,AO24,AZ24,BW24)</f>
        <v>549</v>
      </c>
      <c r="CR24" s="19">
        <f t="shared" si="216"/>
        <v>474</v>
      </c>
      <c r="CS24" s="21">
        <f t="shared" si="25"/>
        <v>1023</v>
      </c>
      <c r="CT24" s="23">
        <v>116</v>
      </c>
      <c r="CU24" s="24">
        <v>103</v>
      </c>
      <c r="CV24" s="18">
        <f t="shared" si="26"/>
        <v>219</v>
      </c>
      <c r="CW24" s="23">
        <v>5</v>
      </c>
      <c r="CX24" s="24">
        <v>7</v>
      </c>
      <c r="CY24" s="18">
        <f t="shared" si="27"/>
        <v>12</v>
      </c>
      <c r="CZ24" s="23">
        <v>14</v>
      </c>
      <c r="DA24" s="24">
        <v>12</v>
      </c>
      <c r="DB24" s="18">
        <f t="shared" si="28"/>
        <v>26</v>
      </c>
      <c r="DC24" s="23">
        <v>0</v>
      </c>
      <c r="DD24" s="24">
        <v>1</v>
      </c>
      <c r="DE24" s="18">
        <f t="shared" si="29"/>
        <v>1</v>
      </c>
      <c r="DF24" s="23">
        <v>414</v>
      </c>
      <c r="DG24" s="24">
        <v>351</v>
      </c>
      <c r="DH24" s="18">
        <f t="shared" si="30"/>
        <v>765</v>
      </c>
      <c r="DI24" s="23">
        <v>0</v>
      </c>
      <c r="DJ24" s="24">
        <v>0</v>
      </c>
      <c r="DK24" s="18">
        <f t="shared" si="31"/>
        <v>0</v>
      </c>
      <c r="DL24" s="23">
        <f t="shared" ref="DL24:DM24" si="217">SUM(CT24+CW24+CZ24+DC24+DF24+DI24)</f>
        <v>549</v>
      </c>
      <c r="DM24" s="24">
        <f t="shared" si="217"/>
        <v>474</v>
      </c>
      <c r="DN24" s="17">
        <f t="shared" si="33"/>
        <v>1023</v>
      </c>
      <c r="DO24" s="9"/>
      <c r="DP24" s="25">
        <f t="shared" ref="DP24:DQ24" si="218">SUM(CQ24-DL24)</f>
        <v>0</v>
      </c>
      <c r="DQ24" s="25">
        <f t="shared" si="218"/>
        <v>0</v>
      </c>
      <c r="DR24" s="23">
        <f t="shared" si="35"/>
        <v>1023</v>
      </c>
      <c r="DS24" s="16">
        <f t="shared" si="36"/>
        <v>1023</v>
      </c>
      <c r="DT24" s="10">
        <f t="shared" si="37"/>
        <v>0</v>
      </c>
      <c r="DU24" s="10">
        <f t="shared" si="38"/>
        <v>0</v>
      </c>
      <c r="DV24" s="29">
        <f t="shared" ref="DV24:DW24" si="219">SUM(CN24-CQ24)</f>
        <v>0</v>
      </c>
      <c r="DW24" s="30">
        <f t="shared" si="219"/>
        <v>0</v>
      </c>
    </row>
    <row r="25" spans="1:127" ht="24" customHeight="1" x14ac:dyDescent="0.2">
      <c r="A25" s="10">
        <v>22</v>
      </c>
      <c r="B25" s="28">
        <v>1311</v>
      </c>
      <c r="C25" s="12" t="s">
        <v>80</v>
      </c>
      <c r="D25" s="13" t="s">
        <v>58</v>
      </c>
      <c r="E25" s="14" t="s">
        <v>59</v>
      </c>
      <c r="F25" s="15">
        <v>3</v>
      </c>
      <c r="G25" s="16">
        <v>70</v>
      </c>
      <c r="H25" s="24">
        <v>49</v>
      </c>
      <c r="I25" s="17">
        <f t="shared" si="0"/>
        <v>119</v>
      </c>
      <c r="J25" s="15">
        <v>3</v>
      </c>
      <c r="K25" s="16">
        <v>58</v>
      </c>
      <c r="L25" s="24">
        <v>48</v>
      </c>
      <c r="M25" s="17">
        <f t="shared" si="1"/>
        <v>106</v>
      </c>
      <c r="N25" s="15">
        <v>3</v>
      </c>
      <c r="O25" s="16">
        <v>58</v>
      </c>
      <c r="P25" s="24">
        <v>44</v>
      </c>
      <c r="Q25" s="17">
        <f t="shared" si="2"/>
        <v>102</v>
      </c>
      <c r="R25" s="15">
        <v>3</v>
      </c>
      <c r="S25" s="16">
        <v>66</v>
      </c>
      <c r="T25" s="24">
        <v>53</v>
      </c>
      <c r="U25" s="17">
        <f t="shared" si="3"/>
        <v>119</v>
      </c>
      <c r="V25" s="15">
        <v>3</v>
      </c>
      <c r="W25" s="16">
        <v>57</v>
      </c>
      <c r="X25" s="24">
        <v>47</v>
      </c>
      <c r="Y25" s="17">
        <f t="shared" si="4"/>
        <v>104</v>
      </c>
      <c r="Z25" s="16">
        <f t="shared" ref="Z25:AA25" si="220">SUM(G25,K25,O25,S25,W25)</f>
        <v>309</v>
      </c>
      <c r="AA25" s="24">
        <f t="shared" si="220"/>
        <v>241</v>
      </c>
      <c r="AB25" s="17">
        <f t="shared" si="6"/>
        <v>550</v>
      </c>
      <c r="AC25" s="15">
        <v>3</v>
      </c>
      <c r="AD25" s="16">
        <v>65</v>
      </c>
      <c r="AE25" s="24">
        <v>47</v>
      </c>
      <c r="AF25" s="17">
        <f t="shared" si="7"/>
        <v>112</v>
      </c>
      <c r="AG25" s="15">
        <v>3</v>
      </c>
      <c r="AH25" s="16">
        <v>62</v>
      </c>
      <c r="AI25" s="24">
        <v>53</v>
      </c>
      <c r="AJ25" s="17">
        <f t="shared" si="8"/>
        <v>115</v>
      </c>
      <c r="AK25" s="15">
        <v>3</v>
      </c>
      <c r="AL25" s="16">
        <v>66</v>
      </c>
      <c r="AM25" s="24">
        <v>48</v>
      </c>
      <c r="AN25" s="17">
        <f t="shared" si="9"/>
        <v>114</v>
      </c>
      <c r="AO25" s="16">
        <f t="shared" ref="AO25:AP25" si="221">SUM(AD25,AH25,AL25)</f>
        <v>193</v>
      </c>
      <c r="AP25" s="24">
        <f t="shared" si="221"/>
        <v>148</v>
      </c>
      <c r="AQ25" s="17">
        <f t="shared" si="11"/>
        <v>341</v>
      </c>
      <c r="AR25" s="15">
        <v>3</v>
      </c>
      <c r="AS25" s="16">
        <v>70</v>
      </c>
      <c r="AT25" s="24">
        <v>51</v>
      </c>
      <c r="AU25" s="17">
        <f t="shared" si="12"/>
        <v>121</v>
      </c>
      <c r="AV25" s="15">
        <v>3</v>
      </c>
      <c r="AW25" s="16">
        <v>68</v>
      </c>
      <c r="AX25" s="24">
        <v>44</v>
      </c>
      <c r="AY25" s="17">
        <f t="shared" si="13"/>
        <v>112</v>
      </c>
      <c r="AZ25" s="16">
        <f t="shared" ref="AZ25:BA25" si="222">SUM(AS25,AW25)</f>
        <v>138</v>
      </c>
      <c r="BA25" s="24">
        <f t="shared" si="222"/>
        <v>95</v>
      </c>
      <c r="BB25" s="17">
        <f t="shared" si="15"/>
        <v>233</v>
      </c>
      <c r="BC25" s="15">
        <v>1</v>
      </c>
      <c r="BD25" s="10">
        <v>42</v>
      </c>
      <c r="BE25" s="15">
        <v>1</v>
      </c>
      <c r="BF25" s="10">
        <v>48</v>
      </c>
      <c r="BG25" s="15">
        <v>1</v>
      </c>
      <c r="BH25" s="10">
        <v>54</v>
      </c>
      <c r="BI25" s="18">
        <f t="shared" si="16"/>
        <v>144</v>
      </c>
      <c r="BJ25" s="16">
        <v>69</v>
      </c>
      <c r="BK25" s="24">
        <v>75</v>
      </c>
      <c r="BL25" s="18">
        <f t="shared" si="17"/>
        <v>144</v>
      </c>
      <c r="BM25" s="15">
        <v>1</v>
      </c>
      <c r="BN25" s="10">
        <v>31</v>
      </c>
      <c r="BO25" s="15">
        <v>1</v>
      </c>
      <c r="BP25" s="10">
        <v>32</v>
      </c>
      <c r="BQ25" s="15">
        <v>1</v>
      </c>
      <c r="BR25" s="10">
        <v>47</v>
      </c>
      <c r="BS25" s="18">
        <f t="shared" si="18"/>
        <v>110</v>
      </c>
      <c r="BT25" s="16">
        <v>70</v>
      </c>
      <c r="BU25" s="24">
        <v>40</v>
      </c>
      <c r="BV25" s="18">
        <f t="shared" si="19"/>
        <v>110</v>
      </c>
      <c r="BW25" s="16">
        <f t="shared" ref="BW25:BX25" si="223">SUM(BJ25,BT25)</f>
        <v>139</v>
      </c>
      <c r="BX25" s="24">
        <f t="shared" si="223"/>
        <v>115</v>
      </c>
      <c r="BY25" s="17">
        <f t="shared" si="21"/>
        <v>254</v>
      </c>
      <c r="BZ25" s="18">
        <v>237</v>
      </c>
      <c r="CA25" s="24">
        <v>192</v>
      </c>
      <c r="CB25" s="18">
        <v>276</v>
      </c>
      <c r="CC25" s="24">
        <v>217</v>
      </c>
      <c r="CD25" s="18">
        <v>1</v>
      </c>
      <c r="CE25" s="24">
        <v>3</v>
      </c>
      <c r="CF25" s="18">
        <v>0</v>
      </c>
      <c r="CG25" s="24">
        <v>1</v>
      </c>
      <c r="CH25" s="18">
        <v>120</v>
      </c>
      <c r="CI25" s="24">
        <v>96</v>
      </c>
      <c r="CJ25" s="18">
        <v>17</v>
      </c>
      <c r="CK25" s="24">
        <v>9</v>
      </c>
      <c r="CL25" s="18">
        <v>128</v>
      </c>
      <c r="CM25" s="24">
        <v>81</v>
      </c>
      <c r="CN25" s="19">
        <f t="shared" ref="CN25:CO25" si="224">SUM(BZ25,CB25,CD25,CF25,CH25,CJ25,CL25)</f>
        <v>779</v>
      </c>
      <c r="CO25" s="19">
        <f t="shared" si="224"/>
        <v>599</v>
      </c>
      <c r="CP25" s="20">
        <f t="shared" si="23"/>
        <v>1378</v>
      </c>
      <c r="CQ25" s="19">
        <f t="shared" ref="CQ25:CR25" si="225">SUM(Z25,AO25,AZ25,BW25)</f>
        <v>779</v>
      </c>
      <c r="CR25" s="19">
        <f t="shared" si="225"/>
        <v>599</v>
      </c>
      <c r="CS25" s="21">
        <f t="shared" si="25"/>
        <v>1378</v>
      </c>
      <c r="CT25" s="23">
        <v>236</v>
      </c>
      <c r="CU25" s="24">
        <v>196</v>
      </c>
      <c r="CV25" s="18">
        <f t="shared" si="26"/>
        <v>432</v>
      </c>
      <c r="CW25" s="23">
        <v>8</v>
      </c>
      <c r="CX25" s="24">
        <v>8</v>
      </c>
      <c r="CY25" s="18">
        <f t="shared" si="27"/>
        <v>16</v>
      </c>
      <c r="CZ25" s="23">
        <v>22</v>
      </c>
      <c r="DA25" s="24">
        <v>14</v>
      </c>
      <c r="DB25" s="18">
        <f t="shared" si="28"/>
        <v>36</v>
      </c>
      <c r="DC25" s="23">
        <v>4</v>
      </c>
      <c r="DD25" s="24">
        <v>0</v>
      </c>
      <c r="DE25" s="18">
        <f t="shared" si="29"/>
        <v>4</v>
      </c>
      <c r="DF25" s="23">
        <v>509</v>
      </c>
      <c r="DG25" s="24">
        <v>381</v>
      </c>
      <c r="DH25" s="18">
        <f t="shared" si="30"/>
        <v>890</v>
      </c>
      <c r="DI25" s="23">
        <v>0</v>
      </c>
      <c r="DJ25" s="24">
        <v>0</v>
      </c>
      <c r="DK25" s="18">
        <f t="shared" si="31"/>
        <v>0</v>
      </c>
      <c r="DL25" s="23">
        <f t="shared" ref="DL25:DM25" si="226">SUM(CT25+CW25+CZ25+DC25+DF25+DI25)</f>
        <v>779</v>
      </c>
      <c r="DM25" s="24">
        <f t="shared" si="226"/>
        <v>599</v>
      </c>
      <c r="DN25" s="17">
        <f t="shared" si="33"/>
        <v>1378</v>
      </c>
      <c r="DO25" s="9"/>
      <c r="DP25" s="25">
        <f t="shared" ref="DP25:DQ25" si="227">SUM(CQ25-DL25)</f>
        <v>0</v>
      </c>
      <c r="DQ25" s="25">
        <f t="shared" si="227"/>
        <v>0</v>
      </c>
      <c r="DR25" s="23">
        <f t="shared" si="35"/>
        <v>1378</v>
      </c>
      <c r="DS25" s="16">
        <f t="shared" si="36"/>
        <v>1378</v>
      </c>
      <c r="DT25" s="10">
        <f t="shared" si="37"/>
        <v>0</v>
      </c>
      <c r="DU25" s="10">
        <f t="shared" si="38"/>
        <v>0</v>
      </c>
      <c r="DV25" s="29">
        <f t="shared" ref="DV25:DW25" si="228">SUM(CN25-CQ25)</f>
        <v>0</v>
      </c>
      <c r="DW25" s="30">
        <f t="shared" si="228"/>
        <v>0</v>
      </c>
    </row>
    <row r="26" spans="1:127" ht="24" customHeight="1" x14ac:dyDescent="0.2">
      <c r="A26" s="10">
        <v>23</v>
      </c>
      <c r="B26" s="28">
        <v>2216</v>
      </c>
      <c r="C26" s="12" t="s">
        <v>81</v>
      </c>
      <c r="D26" s="13" t="s">
        <v>58</v>
      </c>
      <c r="E26" s="14" t="s">
        <v>59</v>
      </c>
      <c r="F26" s="15">
        <v>1</v>
      </c>
      <c r="G26" s="16">
        <v>16</v>
      </c>
      <c r="H26" s="24">
        <v>13</v>
      </c>
      <c r="I26" s="17">
        <f t="shared" si="0"/>
        <v>29</v>
      </c>
      <c r="J26" s="15">
        <v>1</v>
      </c>
      <c r="K26" s="16">
        <v>18</v>
      </c>
      <c r="L26" s="24">
        <v>20</v>
      </c>
      <c r="M26" s="17">
        <f t="shared" si="1"/>
        <v>38</v>
      </c>
      <c r="N26" s="15">
        <v>1</v>
      </c>
      <c r="O26" s="16">
        <v>11</v>
      </c>
      <c r="P26" s="24">
        <v>10</v>
      </c>
      <c r="Q26" s="17">
        <f t="shared" si="2"/>
        <v>21</v>
      </c>
      <c r="R26" s="15">
        <v>1</v>
      </c>
      <c r="S26" s="16">
        <v>23</v>
      </c>
      <c r="T26" s="24">
        <v>21</v>
      </c>
      <c r="U26" s="17">
        <f t="shared" si="3"/>
        <v>44</v>
      </c>
      <c r="V26" s="15">
        <v>1</v>
      </c>
      <c r="W26" s="16">
        <v>23</v>
      </c>
      <c r="X26" s="24">
        <v>16</v>
      </c>
      <c r="Y26" s="17">
        <f t="shared" si="4"/>
        <v>39</v>
      </c>
      <c r="Z26" s="16">
        <f t="shared" ref="Z26:AA26" si="229">SUM(G26,K26,O26,S26,W26)</f>
        <v>91</v>
      </c>
      <c r="AA26" s="24">
        <f t="shared" si="229"/>
        <v>80</v>
      </c>
      <c r="AB26" s="17">
        <f t="shared" si="6"/>
        <v>171</v>
      </c>
      <c r="AC26" s="15">
        <v>1</v>
      </c>
      <c r="AD26" s="16">
        <v>21</v>
      </c>
      <c r="AE26" s="24">
        <v>17</v>
      </c>
      <c r="AF26" s="17">
        <f t="shared" si="7"/>
        <v>38</v>
      </c>
      <c r="AG26" s="15">
        <v>1</v>
      </c>
      <c r="AH26" s="16">
        <v>18</v>
      </c>
      <c r="AI26" s="24">
        <v>23</v>
      </c>
      <c r="AJ26" s="17">
        <f t="shared" si="8"/>
        <v>41</v>
      </c>
      <c r="AK26" s="15">
        <v>1</v>
      </c>
      <c r="AL26" s="16">
        <v>19</v>
      </c>
      <c r="AM26" s="24">
        <v>17</v>
      </c>
      <c r="AN26" s="17">
        <f t="shared" si="9"/>
        <v>36</v>
      </c>
      <c r="AO26" s="16">
        <f t="shared" ref="AO26:AP26" si="230">SUM(AD26,AH26,AL26)</f>
        <v>58</v>
      </c>
      <c r="AP26" s="24">
        <f t="shared" si="230"/>
        <v>57</v>
      </c>
      <c r="AQ26" s="17">
        <f t="shared" si="11"/>
        <v>115</v>
      </c>
      <c r="AR26" s="15">
        <v>1</v>
      </c>
      <c r="AS26" s="16">
        <v>19</v>
      </c>
      <c r="AT26" s="24">
        <v>14</v>
      </c>
      <c r="AU26" s="17">
        <f t="shared" si="12"/>
        <v>33</v>
      </c>
      <c r="AV26" s="15">
        <v>1</v>
      </c>
      <c r="AW26" s="16">
        <v>18</v>
      </c>
      <c r="AX26" s="24">
        <v>11</v>
      </c>
      <c r="AY26" s="17">
        <f t="shared" si="13"/>
        <v>29</v>
      </c>
      <c r="AZ26" s="16">
        <f t="shared" ref="AZ26:BA26" si="231">SUM(AS26,AW26)</f>
        <v>37</v>
      </c>
      <c r="BA26" s="24">
        <f t="shared" si="231"/>
        <v>25</v>
      </c>
      <c r="BB26" s="17">
        <f t="shared" si="15"/>
        <v>62</v>
      </c>
      <c r="BC26" s="15">
        <v>0</v>
      </c>
      <c r="BD26" s="10">
        <v>0</v>
      </c>
      <c r="BE26" s="15">
        <v>0</v>
      </c>
      <c r="BF26" s="10">
        <v>0</v>
      </c>
      <c r="BG26" s="15">
        <v>0</v>
      </c>
      <c r="BH26" s="10">
        <v>0</v>
      </c>
      <c r="BI26" s="18">
        <f t="shared" si="16"/>
        <v>0</v>
      </c>
      <c r="BJ26" s="16">
        <v>0</v>
      </c>
      <c r="BK26" s="24">
        <v>0</v>
      </c>
      <c r="BL26" s="18">
        <f t="shared" si="17"/>
        <v>0</v>
      </c>
      <c r="BM26" s="15">
        <v>0</v>
      </c>
      <c r="BN26" s="10">
        <v>0</v>
      </c>
      <c r="BO26" s="15">
        <v>0</v>
      </c>
      <c r="BP26" s="10">
        <v>0</v>
      </c>
      <c r="BQ26" s="15">
        <v>0</v>
      </c>
      <c r="BR26" s="10">
        <v>0</v>
      </c>
      <c r="BS26" s="18">
        <f t="shared" si="18"/>
        <v>0</v>
      </c>
      <c r="BT26" s="16">
        <v>0</v>
      </c>
      <c r="BU26" s="24">
        <v>0</v>
      </c>
      <c r="BV26" s="18">
        <f t="shared" si="19"/>
        <v>0</v>
      </c>
      <c r="BW26" s="16">
        <f t="shared" ref="BW26:BX26" si="232">SUM(BJ26,BT26)</f>
        <v>0</v>
      </c>
      <c r="BX26" s="24">
        <f t="shared" si="232"/>
        <v>0</v>
      </c>
      <c r="BY26" s="17">
        <f t="shared" si="21"/>
        <v>0</v>
      </c>
      <c r="BZ26" s="18">
        <v>62</v>
      </c>
      <c r="CA26" s="24">
        <v>51</v>
      </c>
      <c r="CB26" s="18">
        <v>63</v>
      </c>
      <c r="CC26" s="24">
        <v>52</v>
      </c>
      <c r="CD26" s="18">
        <v>1</v>
      </c>
      <c r="CE26" s="24">
        <v>0</v>
      </c>
      <c r="CF26" s="18">
        <v>0</v>
      </c>
      <c r="CG26" s="24">
        <v>0</v>
      </c>
      <c r="CH26" s="18">
        <v>54</v>
      </c>
      <c r="CI26" s="24">
        <v>55</v>
      </c>
      <c r="CJ26" s="18">
        <v>1</v>
      </c>
      <c r="CK26" s="24">
        <v>1</v>
      </c>
      <c r="CL26" s="18">
        <v>5</v>
      </c>
      <c r="CM26" s="24">
        <v>3</v>
      </c>
      <c r="CN26" s="19">
        <f t="shared" ref="CN26:CO26" si="233">SUM(BZ26,CB26,CD26,CF26,CH26,CJ26,CL26)</f>
        <v>186</v>
      </c>
      <c r="CO26" s="19">
        <f t="shared" si="233"/>
        <v>162</v>
      </c>
      <c r="CP26" s="20">
        <f t="shared" si="23"/>
        <v>348</v>
      </c>
      <c r="CQ26" s="19">
        <f t="shared" ref="CQ26:CR26" si="234">SUM(Z26,AO26,AZ26,BW26)</f>
        <v>186</v>
      </c>
      <c r="CR26" s="19">
        <f t="shared" si="234"/>
        <v>162</v>
      </c>
      <c r="CS26" s="21">
        <f t="shared" si="25"/>
        <v>348</v>
      </c>
      <c r="CT26" s="23">
        <v>52</v>
      </c>
      <c r="CU26" s="24">
        <v>49</v>
      </c>
      <c r="CV26" s="18">
        <f t="shared" si="26"/>
        <v>101</v>
      </c>
      <c r="CW26" s="23">
        <v>2</v>
      </c>
      <c r="CX26" s="24">
        <v>5</v>
      </c>
      <c r="CY26" s="18">
        <f t="shared" si="27"/>
        <v>7</v>
      </c>
      <c r="CZ26" s="23">
        <v>2</v>
      </c>
      <c r="DA26" s="24">
        <v>3</v>
      </c>
      <c r="DB26" s="18">
        <f t="shared" si="28"/>
        <v>5</v>
      </c>
      <c r="DC26" s="23">
        <v>1</v>
      </c>
      <c r="DD26" s="24">
        <v>1</v>
      </c>
      <c r="DE26" s="18">
        <f t="shared" si="29"/>
        <v>2</v>
      </c>
      <c r="DF26" s="23">
        <v>129</v>
      </c>
      <c r="DG26" s="24">
        <v>104</v>
      </c>
      <c r="DH26" s="18">
        <f t="shared" si="30"/>
        <v>233</v>
      </c>
      <c r="DI26" s="23">
        <v>0</v>
      </c>
      <c r="DJ26" s="24">
        <v>0</v>
      </c>
      <c r="DK26" s="18">
        <f t="shared" si="31"/>
        <v>0</v>
      </c>
      <c r="DL26" s="23">
        <f t="shared" ref="DL26:DM26" si="235">SUM(CT26+CW26+CZ26+DC26+DF26+DI26)</f>
        <v>186</v>
      </c>
      <c r="DM26" s="24">
        <f t="shared" si="235"/>
        <v>162</v>
      </c>
      <c r="DN26" s="17">
        <f t="shared" si="33"/>
        <v>348</v>
      </c>
      <c r="DO26" s="9"/>
      <c r="DP26" s="25">
        <f t="shared" ref="DP26:DQ26" si="236">SUM(CQ26-DL26)</f>
        <v>0</v>
      </c>
      <c r="DQ26" s="25">
        <f t="shared" si="236"/>
        <v>0</v>
      </c>
      <c r="DR26" s="23">
        <f t="shared" si="35"/>
        <v>348</v>
      </c>
      <c r="DS26" s="16">
        <f t="shared" si="36"/>
        <v>348</v>
      </c>
      <c r="DT26" s="10">
        <f t="shared" si="37"/>
        <v>0</v>
      </c>
      <c r="DU26" s="10">
        <f t="shared" si="38"/>
        <v>0</v>
      </c>
      <c r="DV26" s="29">
        <f t="shared" ref="DV26:DW26" si="237">SUM(CN26-CQ26)</f>
        <v>0</v>
      </c>
      <c r="DW26" s="30">
        <f t="shared" si="237"/>
        <v>0</v>
      </c>
    </row>
    <row r="27" spans="1:127" ht="24" customHeight="1" x14ac:dyDescent="0.2">
      <c r="A27" s="10">
        <v>24</v>
      </c>
      <c r="B27" s="28">
        <v>1312</v>
      </c>
      <c r="C27" s="12" t="s">
        <v>82</v>
      </c>
      <c r="D27" s="13" t="s">
        <v>58</v>
      </c>
      <c r="E27" s="14" t="s">
        <v>59</v>
      </c>
      <c r="F27" s="15">
        <v>2</v>
      </c>
      <c r="G27" s="16">
        <f>21+15</f>
        <v>36</v>
      </c>
      <c r="H27" s="24">
        <f>18+18</f>
        <v>36</v>
      </c>
      <c r="I27" s="17">
        <f t="shared" si="0"/>
        <v>72</v>
      </c>
      <c r="J27" s="15">
        <v>2</v>
      </c>
      <c r="K27" s="16">
        <f>15+21</f>
        <v>36</v>
      </c>
      <c r="L27" s="24">
        <f>25+21</f>
        <v>46</v>
      </c>
      <c r="M27" s="17">
        <f t="shared" si="1"/>
        <v>82</v>
      </c>
      <c r="N27" s="15">
        <v>2</v>
      </c>
      <c r="O27" s="16">
        <f>23+22</f>
        <v>45</v>
      </c>
      <c r="P27" s="24">
        <f>17+18</f>
        <v>35</v>
      </c>
      <c r="Q27" s="17">
        <f t="shared" si="2"/>
        <v>80</v>
      </c>
      <c r="R27" s="15">
        <v>2</v>
      </c>
      <c r="S27" s="16">
        <f>22+19</f>
        <v>41</v>
      </c>
      <c r="T27" s="24">
        <f>14+18</f>
        <v>32</v>
      </c>
      <c r="U27" s="17">
        <f t="shared" si="3"/>
        <v>73</v>
      </c>
      <c r="V27" s="15">
        <v>2</v>
      </c>
      <c r="W27" s="16">
        <f>22+19</f>
        <v>41</v>
      </c>
      <c r="X27" s="24">
        <f>17+18</f>
        <v>35</v>
      </c>
      <c r="Y27" s="17">
        <f t="shared" si="4"/>
        <v>76</v>
      </c>
      <c r="Z27" s="16">
        <f t="shared" ref="Z27:AA27" si="238">SUM(G27,K27,O27,S27,W27)</f>
        <v>199</v>
      </c>
      <c r="AA27" s="24">
        <f t="shared" si="238"/>
        <v>184</v>
      </c>
      <c r="AB27" s="17">
        <f t="shared" si="6"/>
        <v>383</v>
      </c>
      <c r="AC27" s="15">
        <v>2</v>
      </c>
      <c r="AD27" s="16">
        <f>22+19</f>
        <v>41</v>
      </c>
      <c r="AE27" s="24">
        <f>17+22</f>
        <v>39</v>
      </c>
      <c r="AF27" s="17">
        <f t="shared" si="7"/>
        <v>80</v>
      </c>
      <c r="AG27" s="15">
        <v>2</v>
      </c>
      <c r="AH27" s="16">
        <f>26+24</f>
        <v>50</v>
      </c>
      <c r="AI27" s="24">
        <f>13+13</f>
        <v>26</v>
      </c>
      <c r="AJ27" s="17">
        <f t="shared" si="8"/>
        <v>76</v>
      </c>
      <c r="AK27" s="15">
        <v>2</v>
      </c>
      <c r="AL27" s="16">
        <f>21+15</f>
        <v>36</v>
      </c>
      <c r="AM27" s="24">
        <f>13+19</f>
        <v>32</v>
      </c>
      <c r="AN27" s="17">
        <f t="shared" si="9"/>
        <v>68</v>
      </c>
      <c r="AO27" s="16">
        <f t="shared" ref="AO27:AP27" si="239">SUM(AD27,AH27,AL27)</f>
        <v>127</v>
      </c>
      <c r="AP27" s="24">
        <f t="shared" si="239"/>
        <v>97</v>
      </c>
      <c r="AQ27" s="17">
        <f t="shared" si="11"/>
        <v>224</v>
      </c>
      <c r="AR27" s="15">
        <v>2</v>
      </c>
      <c r="AS27" s="16">
        <f>16+18</f>
        <v>34</v>
      </c>
      <c r="AT27" s="24">
        <f>13+15</f>
        <v>28</v>
      </c>
      <c r="AU27" s="17">
        <f t="shared" si="12"/>
        <v>62</v>
      </c>
      <c r="AV27" s="15">
        <v>2</v>
      </c>
      <c r="AW27" s="16">
        <f>18+13</f>
        <v>31</v>
      </c>
      <c r="AX27" s="24">
        <f>12+17</f>
        <v>29</v>
      </c>
      <c r="AY27" s="17">
        <f t="shared" si="13"/>
        <v>60</v>
      </c>
      <c r="AZ27" s="16">
        <f t="shared" ref="AZ27:BA27" si="240">SUM(AS27,AW27)</f>
        <v>65</v>
      </c>
      <c r="BA27" s="24">
        <f t="shared" si="240"/>
        <v>57</v>
      </c>
      <c r="BB27" s="17">
        <f t="shared" si="15"/>
        <v>122</v>
      </c>
      <c r="BC27" s="15">
        <v>1</v>
      </c>
      <c r="BD27" s="10">
        <f>11+18</f>
        <v>29</v>
      </c>
      <c r="BE27" s="15">
        <v>0</v>
      </c>
      <c r="BF27" s="10">
        <v>0</v>
      </c>
      <c r="BG27" s="15">
        <v>1</v>
      </c>
      <c r="BH27" s="10">
        <f>20+23</f>
        <v>43</v>
      </c>
      <c r="BI27" s="18">
        <f t="shared" si="16"/>
        <v>72</v>
      </c>
      <c r="BJ27" s="16">
        <f>11+20</f>
        <v>31</v>
      </c>
      <c r="BK27" s="24">
        <f>18+23</f>
        <v>41</v>
      </c>
      <c r="BL27" s="18">
        <f t="shared" si="17"/>
        <v>72</v>
      </c>
      <c r="BM27" s="15">
        <v>1</v>
      </c>
      <c r="BN27" s="10">
        <f>13+10</f>
        <v>23</v>
      </c>
      <c r="BO27" s="15">
        <v>0</v>
      </c>
      <c r="BP27" s="10">
        <v>0</v>
      </c>
      <c r="BQ27" s="15">
        <v>1</v>
      </c>
      <c r="BR27" s="10">
        <f>11+17</f>
        <v>28</v>
      </c>
      <c r="BS27" s="18">
        <f t="shared" si="18"/>
        <v>51</v>
      </c>
      <c r="BT27" s="16">
        <f>13+11</f>
        <v>24</v>
      </c>
      <c r="BU27" s="24">
        <f>10+17</f>
        <v>27</v>
      </c>
      <c r="BV27" s="18">
        <f t="shared" si="19"/>
        <v>51</v>
      </c>
      <c r="BW27" s="16">
        <f t="shared" ref="BW27:BX27" si="241">SUM(BJ27,BT27)</f>
        <v>55</v>
      </c>
      <c r="BX27" s="24">
        <f t="shared" si="241"/>
        <v>68</v>
      </c>
      <c r="BY27" s="17">
        <f t="shared" si="21"/>
        <v>123</v>
      </c>
      <c r="BZ27" s="18">
        <v>217</v>
      </c>
      <c r="CA27" s="24">
        <v>212</v>
      </c>
      <c r="CB27" s="18">
        <f>2+4+6+5+6+5+7+3+2+4+5+9+6+5+4+6+2+5+10+4</f>
        <v>100</v>
      </c>
      <c r="CC27" s="24">
        <f>6+3+6+4+3+5+4+4+3+6+6+6+4+7+13+4</f>
        <v>84</v>
      </c>
      <c r="CD27" s="18">
        <v>2</v>
      </c>
      <c r="CE27" s="24">
        <v>2</v>
      </c>
      <c r="CF27" s="18">
        <v>0</v>
      </c>
      <c r="CG27" s="24">
        <v>2</v>
      </c>
      <c r="CH27" s="18">
        <f>2+7+3+6+3+7+3+5+8+9+8</f>
        <v>61</v>
      </c>
      <c r="CI27" s="24">
        <f>2+9+3+4+3+6+2+3+5+3+4+7+3</f>
        <v>54</v>
      </c>
      <c r="CJ27" s="18">
        <f>3+1+1+1+2+3+1+1+2</f>
        <v>15</v>
      </c>
      <c r="CK27" s="24">
        <f>2+3+1+2+2+1+3+1+1+2+2</f>
        <v>20</v>
      </c>
      <c r="CL27" s="18">
        <f>1+1+8+2+2+2+4+4+3+5+4+4+7+4</f>
        <v>51</v>
      </c>
      <c r="CM27" s="24">
        <f>1+1+1+4+2+1+3+3+1+3+2+1+4+3+1+1</f>
        <v>32</v>
      </c>
      <c r="CN27" s="19">
        <f t="shared" ref="CN27:CO27" si="242">SUM(BZ27,CB27,CD27,CF27,CH27,CJ27,CL27)</f>
        <v>446</v>
      </c>
      <c r="CO27" s="19">
        <f t="shared" si="242"/>
        <v>406</v>
      </c>
      <c r="CP27" s="20">
        <f t="shared" si="23"/>
        <v>852</v>
      </c>
      <c r="CQ27" s="19">
        <f t="shared" ref="CQ27:CR27" si="243">SUM(Z27,AO27,AZ27,BW27)</f>
        <v>446</v>
      </c>
      <c r="CR27" s="19">
        <f t="shared" si="243"/>
        <v>406</v>
      </c>
      <c r="CS27" s="21">
        <f t="shared" si="25"/>
        <v>852</v>
      </c>
      <c r="CT27" s="23">
        <v>294</v>
      </c>
      <c r="CU27" s="24">
        <v>287</v>
      </c>
      <c r="CV27" s="18">
        <f t="shared" si="26"/>
        <v>581</v>
      </c>
      <c r="CW27" s="23">
        <v>2</v>
      </c>
      <c r="CX27" s="24">
        <v>1</v>
      </c>
      <c r="CY27" s="18">
        <f t="shared" si="27"/>
        <v>3</v>
      </c>
      <c r="CZ27" s="23">
        <f>1+1+1+3</f>
        <v>6</v>
      </c>
      <c r="DA27" s="24">
        <f>3+1</f>
        <v>4</v>
      </c>
      <c r="DB27" s="18">
        <f t="shared" si="28"/>
        <v>10</v>
      </c>
      <c r="DC27" s="23">
        <f>2</f>
        <v>2</v>
      </c>
      <c r="DD27" s="24">
        <v>5</v>
      </c>
      <c r="DE27" s="18">
        <f t="shared" si="29"/>
        <v>7</v>
      </c>
      <c r="DF27" s="23">
        <f>8+4+6+7+7+9+5+6+5+7+4+4+6+8+10+7+5+7+2+3+11+5+6</f>
        <v>142</v>
      </c>
      <c r="DG27" s="24">
        <f>3+6+9+7+5+6+4+2+4+2+6+4+4+2+2+4+4+3+3+4+3+11+5+6</f>
        <v>109</v>
      </c>
      <c r="DH27" s="18">
        <f t="shared" si="30"/>
        <v>251</v>
      </c>
      <c r="DI27" s="23">
        <v>0</v>
      </c>
      <c r="DJ27" s="24">
        <v>0</v>
      </c>
      <c r="DK27" s="18">
        <f t="shared" si="31"/>
        <v>0</v>
      </c>
      <c r="DL27" s="23">
        <f t="shared" ref="DL27:DM27" si="244">SUM(CT27+CW27+CZ27+DC27+DF27+DI27)</f>
        <v>446</v>
      </c>
      <c r="DM27" s="24">
        <f t="shared" si="244"/>
        <v>406</v>
      </c>
      <c r="DN27" s="17">
        <f t="shared" si="33"/>
        <v>852</v>
      </c>
      <c r="DO27" s="9"/>
      <c r="DP27" s="25">
        <f t="shared" ref="DP27:DQ27" si="245">SUM(CQ27-DL27)</f>
        <v>0</v>
      </c>
      <c r="DQ27" s="25">
        <f t="shared" si="245"/>
        <v>0</v>
      </c>
      <c r="DR27" s="23">
        <f t="shared" si="35"/>
        <v>852</v>
      </c>
      <c r="DS27" s="16">
        <f t="shared" si="36"/>
        <v>852</v>
      </c>
      <c r="DT27" s="10">
        <f t="shared" si="37"/>
        <v>0</v>
      </c>
      <c r="DU27" s="10">
        <f t="shared" si="38"/>
        <v>0</v>
      </c>
      <c r="DV27" s="29">
        <f t="shared" ref="DV27:DW27" si="246">SUM(CN27-CQ27)</f>
        <v>0</v>
      </c>
      <c r="DW27" s="30">
        <f t="shared" si="246"/>
        <v>0</v>
      </c>
    </row>
    <row r="28" spans="1:127" ht="24" customHeight="1" x14ac:dyDescent="0.2">
      <c r="A28" s="10">
        <v>25</v>
      </c>
      <c r="B28" s="28">
        <v>1313</v>
      </c>
      <c r="C28" s="12" t="s">
        <v>83</v>
      </c>
      <c r="D28" s="13" t="s">
        <v>58</v>
      </c>
      <c r="E28" s="14" t="s">
        <v>59</v>
      </c>
      <c r="F28" s="15">
        <v>2</v>
      </c>
      <c r="G28" s="16">
        <v>34</v>
      </c>
      <c r="H28" s="24">
        <v>31</v>
      </c>
      <c r="I28" s="17">
        <f t="shared" si="0"/>
        <v>65</v>
      </c>
      <c r="J28" s="15">
        <v>2</v>
      </c>
      <c r="K28" s="16">
        <v>30</v>
      </c>
      <c r="L28" s="24">
        <v>19</v>
      </c>
      <c r="M28" s="17">
        <f t="shared" si="1"/>
        <v>49</v>
      </c>
      <c r="N28" s="15">
        <v>2</v>
      </c>
      <c r="O28" s="16">
        <v>39</v>
      </c>
      <c r="P28" s="24">
        <v>35</v>
      </c>
      <c r="Q28" s="17">
        <f t="shared" si="2"/>
        <v>74</v>
      </c>
      <c r="R28" s="15">
        <v>2</v>
      </c>
      <c r="S28" s="16">
        <v>35</v>
      </c>
      <c r="T28" s="24">
        <v>38</v>
      </c>
      <c r="U28" s="17">
        <f t="shared" si="3"/>
        <v>73</v>
      </c>
      <c r="V28" s="15">
        <v>2</v>
      </c>
      <c r="W28" s="16">
        <v>41</v>
      </c>
      <c r="X28" s="24">
        <v>31</v>
      </c>
      <c r="Y28" s="17">
        <f t="shared" si="4"/>
        <v>72</v>
      </c>
      <c r="Z28" s="16">
        <f t="shared" ref="Z28:AA28" si="247">SUM(G28,K28,O28,S28,W28)</f>
        <v>179</v>
      </c>
      <c r="AA28" s="24">
        <f t="shared" si="247"/>
        <v>154</v>
      </c>
      <c r="AB28" s="17">
        <f t="shared" si="6"/>
        <v>333</v>
      </c>
      <c r="AC28" s="15">
        <v>2</v>
      </c>
      <c r="AD28" s="16">
        <v>35</v>
      </c>
      <c r="AE28" s="24">
        <v>40</v>
      </c>
      <c r="AF28" s="17">
        <f t="shared" si="7"/>
        <v>75</v>
      </c>
      <c r="AG28" s="15">
        <v>2</v>
      </c>
      <c r="AH28" s="16">
        <v>33</v>
      </c>
      <c r="AI28" s="24">
        <v>40</v>
      </c>
      <c r="AJ28" s="17">
        <f t="shared" si="8"/>
        <v>73</v>
      </c>
      <c r="AK28" s="15">
        <v>2</v>
      </c>
      <c r="AL28" s="16">
        <v>42</v>
      </c>
      <c r="AM28" s="24">
        <v>32</v>
      </c>
      <c r="AN28" s="17">
        <f t="shared" si="9"/>
        <v>74</v>
      </c>
      <c r="AO28" s="16">
        <f t="shared" ref="AO28:AP28" si="248">SUM(AD28,AH28,AL28)</f>
        <v>110</v>
      </c>
      <c r="AP28" s="24">
        <f t="shared" si="248"/>
        <v>112</v>
      </c>
      <c r="AQ28" s="17">
        <f t="shared" si="11"/>
        <v>222</v>
      </c>
      <c r="AR28" s="15">
        <v>2</v>
      </c>
      <c r="AS28" s="16">
        <v>44</v>
      </c>
      <c r="AT28" s="24">
        <v>28</v>
      </c>
      <c r="AU28" s="17">
        <f t="shared" si="12"/>
        <v>72</v>
      </c>
      <c r="AV28" s="15">
        <v>2</v>
      </c>
      <c r="AW28" s="16">
        <v>37</v>
      </c>
      <c r="AX28" s="24">
        <v>20</v>
      </c>
      <c r="AY28" s="17">
        <f t="shared" si="13"/>
        <v>57</v>
      </c>
      <c r="AZ28" s="16">
        <f t="shared" ref="AZ28:BA28" si="249">SUM(AS28,AW28)</f>
        <v>81</v>
      </c>
      <c r="BA28" s="24">
        <f t="shared" si="249"/>
        <v>48</v>
      </c>
      <c r="BB28" s="17">
        <f t="shared" si="15"/>
        <v>129</v>
      </c>
      <c r="BC28" s="15">
        <v>1</v>
      </c>
      <c r="BD28" s="10">
        <v>34</v>
      </c>
      <c r="BE28" s="15">
        <v>1</v>
      </c>
      <c r="BF28" s="10">
        <v>26</v>
      </c>
      <c r="BG28" s="15">
        <v>0</v>
      </c>
      <c r="BH28" s="10">
        <v>0</v>
      </c>
      <c r="BI28" s="18">
        <f t="shared" si="16"/>
        <v>60</v>
      </c>
      <c r="BJ28" s="16">
        <v>37</v>
      </c>
      <c r="BK28" s="24">
        <v>23</v>
      </c>
      <c r="BL28" s="18">
        <f t="shared" si="17"/>
        <v>60</v>
      </c>
      <c r="BM28" s="15">
        <v>1</v>
      </c>
      <c r="BN28" s="10">
        <v>18</v>
      </c>
      <c r="BO28" s="15">
        <v>1</v>
      </c>
      <c r="BP28" s="10">
        <v>25</v>
      </c>
      <c r="BQ28" s="15">
        <v>0</v>
      </c>
      <c r="BR28" s="10">
        <v>0</v>
      </c>
      <c r="BS28" s="18">
        <f t="shared" si="18"/>
        <v>43</v>
      </c>
      <c r="BT28" s="16">
        <v>20</v>
      </c>
      <c r="BU28" s="24">
        <v>23</v>
      </c>
      <c r="BV28" s="18">
        <f t="shared" si="19"/>
        <v>43</v>
      </c>
      <c r="BW28" s="16">
        <f t="shared" ref="BW28:BX28" si="250">SUM(BJ28,BT28)</f>
        <v>57</v>
      </c>
      <c r="BX28" s="24">
        <f t="shared" si="250"/>
        <v>46</v>
      </c>
      <c r="BY28" s="17">
        <f t="shared" si="21"/>
        <v>103</v>
      </c>
      <c r="BZ28" s="18">
        <v>197</v>
      </c>
      <c r="CA28" s="24">
        <v>176</v>
      </c>
      <c r="CB28" s="18">
        <v>135</v>
      </c>
      <c r="CC28" s="24">
        <v>110</v>
      </c>
      <c r="CD28" s="18">
        <v>4</v>
      </c>
      <c r="CE28" s="24">
        <v>5</v>
      </c>
      <c r="CF28" s="18">
        <v>0</v>
      </c>
      <c r="CG28" s="24">
        <v>0</v>
      </c>
      <c r="CH28" s="18">
        <v>69</v>
      </c>
      <c r="CI28" s="24">
        <v>58</v>
      </c>
      <c r="CJ28" s="18">
        <v>3</v>
      </c>
      <c r="CK28" s="24">
        <v>0</v>
      </c>
      <c r="CL28" s="18">
        <v>19</v>
      </c>
      <c r="CM28" s="24">
        <v>11</v>
      </c>
      <c r="CN28" s="19">
        <f t="shared" ref="CN28:CO28" si="251">SUM(BZ28,CB28,CD28,CF28,CH28,CJ28,CL28)</f>
        <v>427</v>
      </c>
      <c r="CO28" s="19">
        <f t="shared" si="251"/>
        <v>360</v>
      </c>
      <c r="CP28" s="20">
        <f t="shared" si="23"/>
        <v>787</v>
      </c>
      <c r="CQ28" s="19">
        <f t="shared" ref="CQ28:CR28" si="252">SUM(Z28,AO28,AZ28,BW28)</f>
        <v>427</v>
      </c>
      <c r="CR28" s="19">
        <f t="shared" si="252"/>
        <v>360</v>
      </c>
      <c r="CS28" s="21">
        <f t="shared" si="25"/>
        <v>787</v>
      </c>
      <c r="CT28" s="23">
        <v>119</v>
      </c>
      <c r="CU28" s="24">
        <v>122</v>
      </c>
      <c r="CV28" s="18">
        <f t="shared" si="26"/>
        <v>241</v>
      </c>
      <c r="CW28" s="23">
        <v>0</v>
      </c>
      <c r="CX28" s="24">
        <v>4</v>
      </c>
      <c r="CY28" s="18">
        <f t="shared" si="27"/>
        <v>4</v>
      </c>
      <c r="CZ28" s="23">
        <v>10</v>
      </c>
      <c r="DA28" s="24">
        <v>9</v>
      </c>
      <c r="DB28" s="18">
        <f t="shared" si="28"/>
        <v>19</v>
      </c>
      <c r="DC28" s="23">
        <v>1</v>
      </c>
      <c r="DD28" s="24">
        <v>0</v>
      </c>
      <c r="DE28" s="18">
        <f t="shared" si="29"/>
        <v>1</v>
      </c>
      <c r="DF28" s="23">
        <v>297</v>
      </c>
      <c r="DG28" s="24">
        <v>225</v>
      </c>
      <c r="DH28" s="18">
        <f t="shared" si="30"/>
        <v>522</v>
      </c>
      <c r="DI28" s="23">
        <v>0</v>
      </c>
      <c r="DJ28" s="24">
        <v>0</v>
      </c>
      <c r="DK28" s="18">
        <f t="shared" si="31"/>
        <v>0</v>
      </c>
      <c r="DL28" s="23">
        <f t="shared" ref="DL28:DM28" si="253">SUM(CT28+CW28+CZ28+DC28+DF28+DI28)</f>
        <v>427</v>
      </c>
      <c r="DM28" s="24">
        <f t="shared" si="253"/>
        <v>360</v>
      </c>
      <c r="DN28" s="17">
        <f t="shared" si="33"/>
        <v>787</v>
      </c>
      <c r="DO28" s="9"/>
      <c r="DP28" s="25">
        <f t="shared" ref="DP28:DQ28" si="254">SUM(CQ28-DL28)</f>
        <v>0</v>
      </c>
      <c r="DQ28" s="25">
        <f t="shared" si="254"/>
        <v>0</v>
      </c>
      <c r="DR28" s="23">
        <f t="shared" si="35"/>
        <v>787</v>
      </c>
      <c r="DS28" s="16">
        <f t="shared" si="36"/>
        <v>787</v>
      </c>
      <c r="DT28" s="10">
        <f t="shared" si="37"/>
        <v>0</v>
      </c>
      <c r="DU28" s="10">
        <f t="shared" si="38"/>
        <v>0</v>
      </c>
      <c r="DV28" s="29">
        <f t="shared" ref="DV28:DW28" si="255">SUM(CN28-CQ28)</f>
        <v>0</v>
      </c>
      <c r="DW28" s="30">
        <f t="shared" si="255"/>
        <v>0</v>
      </c>
    </row>
    <row r="29" spans="1:127" ht="24" customHeight="1" x14ac:dyDescent="0.2">
      <c r="A29" s="10">
        <v>26</v>
      </c>
      <c r="B29" s="28">
        <v>1667</v>
      </c>
      <c r="C29" s="12" t="s">
        <v>84</v>
      </c>
      <c r="D29" s="13" t="s">
        <v>58</v>
      </c>
      <c r="E29" s="14" t="s">
        <v>59</v>
      </c>
      <c r="F29" s="15">
        <v>2</v>
      </c>
      <c r="G29" s="16">
        <v>46</v>
      </c>
      <c r="H29" s="24">
        <v>40</v>
      </c>
      <c r="I29" s="17">
        <f t="shared" si="0"/>
        <v>86</v>
      </c>
      <c r="J29" s="15">
        <v>2</v>
      </c>
      <c r="K29" s="16">
        <v>40</v>
      </c>
      <c r="L29" s="24">
        <v>39</v>
      </c>
      <c r="M29" s="17">
        <f t="shared" si="1"/>
        <v>79</v>
      </c>
      <c r="N29" s="15">
        <v>2</v>
      </c>
      <c r="O29" s="16">
        <v>46</v>
      </c>
      <c r="P29" s="24">
        <v>39</v>
      </c>
      <c r="Q29" s="17">
        <f t="shared" si="2"/>
        <v>85</v>
      </c>
      <c r="R29" s="15">
        <v>2</v>
      </c>
      <c r="S29" s="16">
        <v>40</v>
      </c>
      <c r="T29" s="24">
        <v>41</v>
      </c>
      <c r="U29" s="17">
        <f t="shared" si="3"/>
        <v>81</v>
      </c>
      <c r="V29" s="15">
        <v>2</v>
      </c>
      <c r="W29" s="16">
        <v>40</v>
      </c>
      <c r="X29" s="24">
        <v>34</v>
      </c>
      <c r="Y29" s="17">
        <f t="shared" si="4"/>
        <v>74</v>
      </c>
      <c r="Z29" s="16">
        <f t="shared" ref="Z29:AA29" si="256">SUM(G29,K29,O29,S29,W29)</f>
        <v>212</v>
      </c>
      <c r="AA29" s="24">
        <f t="shared" si="256"/>
        <v>193</v>
      </c>
      <c r="AB29" s="17">
        <f t="shared" si="6"/>
        <v>405</v>
      </c>
      <c r="AC29" s="15">
        <v>2</v>
      </c>
      <c r="AD29" s="16">
        <v>45</v>
      </c>
      <c r="AE29" s="24">
        <v>39</v>
      </c>
      <c r="AF29" s="17">
        <f t="shared" si="7"/>
        <v>84</v>
      </c>
      <c r="AG29" s="15">
        <v>2</v>
      </c>
      <c r="AH29" s="16">
        <v>34</v>
      </c>
      <c r="AI29" s="24">
        <v>45</v>
      </c>
      <c r="AJ29" s="17">
        <f t="shared" si="8"/>
        <v>79</v>
      </c>
      <c r="AK29" s="15">
        <v>2</v>
      </c>
      <c r="AL29" s="16">
        <v>49</v>
      </c>
      <c r="AM29" s="24">
        <v>34</v>
      </c>
      <c r="AN29" s="17">
        <f t="shared" si="9"/>
        <v>83</v>
      </c>
      <c r="AO29" s="16">
        <f t="shared" ref="AO29:AP29" si="257">SUM(AD29,AH29,AL29)</f>
        <v>128</v>
      </c>
      <c r="AP29" s="24">
        <f t="shared" si="257"/>
        <v>118</v>
      </c>
      <c r="AQ29" s="17">
        <f t="shared" si="11"/>
        <v>246</v>
      </c>
      <c r="AR29" s="15">
        <v>2</v>
      </c>
      <c r="AS29" s="16">
        <v>50</v>
      </c>
      <c r="AT29" s="24">
        <v>22</v>
      </c>
      <c r="AU29" s="17">
        <f t="shared" si="12"/>
        <v>72</v>
      </c>
      <c r="AV29" s="15">
        <v>2</v>
      </c>
      <c r="AW29" s="16">
        <v>32</v>
      </c>
      <c r="AX29" s="24">
        <v>17</v>
      </c>
      <c r="AY29" s="17">
        <f t="shared" si="13"/>
        <v>49</v>
      </c>
      <c r="AZ29" s="16">
        <f t="shared" ref="AZ29:BA29" si="258">SUM(AS29,AW29)</f>
        <v>82</v>
      </c>
      <c r="BA29" s="24">
        <f t="shared" si="258"/>
        <v>39</v>
      </c>
      <c r="BB29" s="17">
        <f t="shared" si="15"/>
        <v>121</v>
      </c>
      <c r="BC29" s="15">
        <v>1</v>
      </c>
      <c r="BD29" s="10">
        <v>24</v>
      </c>
      <c r="BE29" s="15">
        <v>1</v>
      </c>
      <c r="BF29" s="10">
        <v>11</v>
      </c>
      <c r="BG29" s="15">
        <v>1</v>
      </c>
      <c r="BH29" s="10">
        <v>20</v>
      </c>
      <c r="BI29" s="18">
        <f t="shared" si="16"/>
        <v>55</v>
      </c>
      <c r="BJ29" s="16">
        <v>26</v>
      </c>
      <c r="BK29" s="24">
        <v>29</v>
      </c>
      <c r="BL29" s="18">
        <f t="shared" si="17"/>
        <v>55</v>
      </c>
      <c r="BM29" s="15">
        <v>1</v>
      </c>
      <c r="BN29" s="10">
        <v>25</v>
      </c>
      <c r="BO29" s="15">
        <v>1</v>
      </c>
      <c r="BP29" s="10">
        <v>11</v>
      </c>
      <c r="BQ29" s="15">
        <v>1</v>
      </c>
      <c r="BR29" s="10">
        <v>14</v>
      </c>
      <c r="BS29" s="18">
        <f t="shared" si="18"/>
        <v>50</v>
      </c>
      <c r="BT29" s="16">
        <v>22</v>
      </c>
      <c r="BU29" s="24">
        <v>28</v>
      </c>
      <c r="BV29" s="18">
        <f t="shared" si="19"/>
        <v>50</v>
      </c>
      <c r="BW29" s="16">
        <f t="shared" ref="BW29:BX29" si="259">SUM(BJ29,BT29)</f>
        <v>48</v>
      </c>
      <c r="BX29" s="24">
        <f t="shared" si="259"/>
        <v>57</v>
      </c>
      <c r="BY29" s="17">
        <f t="shared" si="21"/>
        <v>105</v>
      </c>
      <c r="BZ29" s="18">
        <v>258</v>
      </c>
      <c r="CA29" s="24">
        <v>197</v>
      </c>
      <c r="CB29" s="18">
        <v>121</v>
      </c>
      <c r="CC29" s="24">
        <v>109</v>
      </c>
      <c r="CD29" s="18">
        <v>2</v>
      </c>
      <c r="CE29" s="24">
        <v>5</v>
      </c>
      <c r="CF29" s="18">
        <v>0</v>
      </c>
      <c r="CG29" s="24">
        <v>0</v>
      </c>
      <c r="CH29" s="18">
        <v>58</v>
      </c>
      <c r="CI29" s="24">
        <v>68</v>
      </c>
      <c r="CJ29" s="18">
        <v>1</v>
      </c>
      <c r="CK29" s="24">
        <v>0</v>
      </c>
      <c r="CL29" s="18">
        <v>30</v>
      </c>
      <c r="CM29" s="24">
        <v>28</v>
      </c>
      <c r="CN29" s="19">
        <f t="shared" ref="CN29:CO29" si="260">SUM(BZ29,CB29,CD29,CF29,CH29,CJ29,CL29)</f>
        <v>470</v>
      </c>
      <c r="CO29" s="19">
        <f t="shared" si="260"/>
        <v>407</v>
      </c>
      <c r="CP29" s="20">
        <f t="shared" si="23"/>
        <v>877</v>
      </c>
      <c r="CQ29" s="19">
        <f t="shared" ref="CQ29:CR29" si="261">SUM(Z29,AO29,AZ29,BW29)</f>
        <v>470</v>
      </c>
      <c r="CR29" s="19">
        <f t="shared" si="261"/>
        <v>407</v>
      </c>
      <c r="CS29" s="21">
        <f t="shared" si="25"/>
        <v>877</v>
      </c>
      <c r="CT29" s="23">
        <v>189</v>
      </c>
      <c r="CU29" s="24">
        <v>169</v>
      </c>
      <c r="CV29" s="18">
        <f t="shared" si="26"/>
        <v>358</v>
      </c>
      <c r="CW29" s="23">
        <v>3</v>
      </c>
      <c r="CX29" s="24">
        <v>3</v>
      </c>
      <c r="CY29" s="18">
        <f t="shared" si="27"/>
        <v>6</v>
      </c>
      <c r="CZ29" s="23">
        <v>19</v>
      </c>
      <c r="DA29" s="24">
        <v>20</v>
      </c>
      <c r="DB29" s="18">
        <f t="shared" si="28"/>
        <v>39</v>
      </c>
      <c r="DC29" s="23">
        <v>0</v>
      </c>
      <c r="DD29" s="24">
        <v>0</v>
      </c>
      <c r="DE29" s="18">
        <f t="shared" si="29"/>
        <v>0</v>
      </c>
      <c r="DF29" s="23">
        <v>259</v>
      </c>
      <c r="DG29" s="24">
        <v>215</v>
      </c>
      <c r="DH29" s="18">
        <f t="shared" si="30"/>
        <v>474</v>
      </c>
      <c r="DI29" s="23">
        <v>0</v>
      </c>
      <c r="DJ29" s="24">
        <v>0</v>
      </c>
      <c r="DK29" s="18">
        <f t="shared" si="31"/>
        <v>0</v>
      </c>
      <c r="DL29" s="23">
        <f t="shared" ref="DL29:DM29" si="262">SUM(CT29+CW29+CZ29+DC29+DF29+DI29)</f>
        <v>470</v>
      </c>
      <c r="DM29" s="24">
        <f t="shared" si="262"/>
        <v>407</v>
      </c>
      <c r="DN29" s="17">
        <f t="shared" si="33"/>
        <v>877</v>
      </c>
      <c r="DO29" s="9"/>
      <c r="DP29" s="25">
        <f t="shared" ref="DP29:DQ29" si="263">SUM(CQ29-DL29)</f>
        <v>0</v>
      </c>
      <c r="DQ29" s="25">
        <f t="shared" si="263"/>
        <v>0</v>
      </c>
      <c r="DR29" s="23">
        <f t="shared" si="35"/>
        <v>877</v>
      </c>
      <c r="DS29" s="16">
        <f t="shared" si="36"/>
        <v>877</v>
      </c>
      <c r="DT29" s="10">
        <f t="shared" si="37"/>
        <v>0</v>
      </c>
      <c r="DU29" s="10">
        <f t="shared" si="38"/>
        <v>0</v>
      </c>
      <c r="DV29" s="29">
        <f t="shared" ref="DV29:DW29" si="264">SUM(CN29-CQ29)</f>
        <v>0</v>
      </c>
      <c r="DW29" s="30">
        <f t="shared" si="264"/>
        <v>0</v>
      </c>
    </row>
    <row r="30" spans="1:127" ht="24" customHeight="1" x14ac:dyDescent="0.2">
      <c r="A30" s="10">
        <v>27</v>
      </c>
      <c r="B30" s="28">
        <v>1314</v>
      </c>
      <c r="C30" s="12" t="s">
        <v>85</v>
      </c>
      <c r="D30" s="13" t="s">
        <v>58</v>
      </c>
      <c r="E30" s="14" t="s">
        <v>59</v>
      </c>
      <c r="F30" s="15">
        <v>3</v>
      </c>
      <c r="G30" s="16">
        <v>69</v>
      </c>
      <c r="H30" s="24">
        <v>58</v>
      </c>
      <c r="I30" s="17">
        <f t="shared" si="0"/>
        <v>127</v>
      </c>
      <c r="J30" s="15">
        <v>3</v>
      </c>
      <c r="K30" s="16">
        <v>72</v>
      </c>
      <c r="L30" s="24">
        <v>42</v>
      </c>
      <c r="M30" s="17">
        <f t="shared" si="1"/>
        <v>114</v>
      </c>
      <c r="N30" s="15">
        <v>3</v>
      </c>
      <c r="O30" s="16">
        <v>61</v>
      </c>
      <c r="P30" s="24">
        <v>60</v>
      </c>
      <c r="Q30" s="17">
        <f t="shared" si="2"/>
        <v>121</v>
      </c>
      <c r="R30" s="15">
        <v>3</v>
      </c>
      <c r="S30" s="16">
        <v>61</v>
      </c>
      <c r="T30" s="24">
        <v>61</v>
      </c>
      <c r="U30" s="17">
        <f t="shared" si="3"/>
        <v>122</v>
      </c>
      <c r="V30" s="15">
        <v>3</v>
      </c>
      <c r="W30" s="16">
        <v>61</v>
      </c>
      <c r="X30" s="24">
        <v>60</v>
      </c>
      <c r="Y30" s="17">
        <f t="shared" si="4"/>
        <v>121</v>
      </c>
      <c r="Z30" s="16">
        <f t="shared" ref="Z30:AA30" si="265">SUM(G30,K30,O30,S30,W30)</f>
        <v>324</v>
      </c>
      <c r="AA30" s="24">
        <f t="shared" si="265"/>
        <v>281</v>
      </c>
      <c r="AB30" s="17">
        <f t="shared" si="6"/>
        <v>605</v>
      </c>
      <c r="AC30" s="15">
        <v>3</v>
      </c>
      <c r="AD30" s="16">
        <v>63</v>
      </c>
      <c r="AE30" s="24">
        <v>64</v>
      </c>
      <c r="AF30" s="17">
        <f t="shared" si="7"/>
        <v>127</v>
      </c>
      <c r="AG30" s="15">
        <v>3</v>
      </c>
      <c r="AH30" s="16">
        <v>66</v>
      </c>
      <c r="AI30" s="24">
        <v>57</v>
      </c>
      <c r="AJ30" s="17">
        <f t="shared" si="8"/>
        <v>123</v>
      </c>
      <c r="AK30" s="15">
        <v>3</v>
      </c>
      <c r="AL30" s="16">
        <v>82</v>
      </c>
      <c r="AM30" s="24">
        <v>42</v>
      </c>
      <c r="AN30" s="17">
        <f t="shared" si="9"/>
        <v>124</v>
      </c>
      <c r="AO30" s="16">
        <f t="shared" ref="AO30:AP30" si="266">SUM(AD30,AH30,AL30)</f>
        <v>211</v>
      </c>
      <c r="AP30" s="24">
        <f t="shared" si="266"/>
        <v>163</v>
      </c>
      <c r="AQ30" s="17">
        <f t="shared" si="11"/>
        <v>374</v>
      </c>
      <c r="AR30" s="15">
        <v>3</v>
      </c>
      <c r="AS30" s="16">
        <v>68</v>
      </c>
      <c r="AT30" s="24">
        <v>51</v>
      </c>
      <c r="AU30" s="17">
        <f t="shared" si="12"/>
        <v>119</v>
      </c>
      <c r="AV30" s="15">
        <v>3</v>
      </c>
      <c r="AW30" s="16">
        <v>62</v>
      </c>
      <c r="AX30" s="24">
        <v>55</v>
      </c>
      <c r="AY30" s="17">
        <f t="shared" si="13"/>
        <v>117</v>
      </c>
      <c r="AZ30" s="16">
        <f t="shared" ref="AZ30:BA30" si="267">SUM(AS30,AW30)</f>
        <v>130</v>
      </c>
      <c r="BA30" s="24">
        <f t="shared" si="267"/>
        <v>106</v>
      </c>
      <c r="BB30" s="17">
        <f t="shared" si="15"/>
        <v>236</v>
      </c>
      <c r="BC30" s="15">
        <v>1</v>
      </c>
      <c r="BD30" s="10">
        <v>44</v>
      </c>
      <c r="BE30" s="15">
        <v>1</v>
      </c>
      <c r="BF30" s="10">
        <v>35</v>
      </c>
      <c r="BG30" s="15">
        <v>1</v>
      </c>
      <c r="BH30" s="10">
        <v>62</v>
      </c>
      <c r="BI30" s="18">
        <f t="shared" si="16"/>
        <v>141</v>
      </c>
      <c r="BJ30" s="16">
        <v>81</v>
      </c>
      <c r="BK30" s="24">
        <v>60</v>
      </c>
      <c r="BL30" s="18">
        <f t="shared" si="17"/>
        <v>141</v>
      </c>
      <c r="BM30" s="15">
        <v>1</v>
      </c>
      <c r="BN30" s="10">
        <v>41</v>
      </c>
      <c r="BO30" s="15">
        <v>1</v>
      </c>
      <c r="BP30" s="10">
        <v>41</v>
      </c>
      <c r="BQ30" s="15">
        <v>1</v>
      </c>
      <c r="BR30" s="10">
        <v>39</v>
      </c>
      <c r="BS30" s="18">
        <f t="shared" si="18"/>
        <v>121</v>
      </c>
      <c r="BT30" s="16">
        <v>59</v>
      </c>
      <c r="BU30" s="24">
        <v>62</v>
      </c>
      <c r="BV30" s="18">
        <f t="shared" si="19"/>
        <v>121</v>
      </c>
      <c r="BW30" s="16">
        <f t="shared" ref="BW30:BX30" si="268">SUM(BJ30,BT30)</f>
        <v>140</v>
      </c>
      <c r="BX30" s="24">
        <f t="shared" si="268"/>
        <v>122</v>
      </c>
      <c r="BY30" s="17">
        <f t="shared" si="21"/>
        <v>262</v>
      </c>
      <c r="BZ30" s="18">
        <v>305</v>
      </c>
      <c r="CA30" s="24">
        <v>279</v>
      </c>
      <c r="CB30" s="18">
        <v>371</v>
      </c>
      <c r="CC30" s="24">
        <v>302</v>
      </c>
      <c r="CD30" s="18">
        <v>2</v>
      </c>
      <c r="CE30" s="24">
        <v>0</v>
      </c>
      <c r="CF30" s="18">
        <v>1</v>
      </c>
      <c r="CG30" s="24">
        <v>1</v>
      </c>
      <c r="CH30" s="18">
        <v>66</v>
      </c>
      <c r="CI30" s="24">
        <v>51</v>
      </c>
      <c r="CJ30" s="18">
        <v>10</v>
      </c>
      <c r="CK30" s="24">
        <v>4</v>
      </c>
      <c r="CL30" s="18">
        <v>50</v>
      </c>
      <c r="CM30" s="24">
        <v>35</v>
      </c>
      <c r="CN30" s="19">
        <f t="shared" ref="CN30:CO30" si="269">SUM(BZ30,CB30,CD30,CF30,CH30,CJ30,CL30)</f>
        <v>805</v>
      </c>
      <c r="CO30" s="19">
        <f t="shared" si="269"/>
        <v>672</v>
      </c>
      <c r="CP30" s="20">
        <f t="shared" si="23"/>
        <v>1477</v>
      </c>
      <c r="CQ30" s="19">
        <f t="shared" ref="CQ30:CR30" si="270">SUM(Z30,AO30,AZ30,BW30)</f>
        <v>805</v>
      </c>
      <c r="CR30" s="19">
        <f t="shared" si="270"/>
        <v>672</v>
      </c>
      <c r="CS30" s="21">
        <f t="shared" si="25"/>
        <v>1477</v>
      </c>
      <c r="CT30" s="23">
        <v>204</v>
      </c>
      <c r="CU30" s="24">
        <v>189</v>
      </c>
      <c r="CV30" s="18">
        <f t="shared" si="26"/>
        <v>393</v>
      </c>
      <c r="CW30" s="23">
        <v>12</v>
      </c>
      <c r="CX30" s="24">
        <v>7</v>
      </c>
      <c r="CY30" s="18">
        <f t="shared" si="27"/>
        <v>19</v>
      </c>
      <c r="CZ30" s="23">
        <v>21</v>
      </c>
      <c r="DA30" s="24">
        <v>21</v>
      </c>
      <c r="DB30" s="18">
        <f t="shared" si="28"/>
        <v>42</v>
      </c>
      <c r="DC30" s="23">
        <v>0</v>
      </c>
      <c r="DD30" s="24">
        <v>0</v>
      </c>
      <c r="DE30" s="18">
        <f t="shared" si="29"/>
        <v>0</v>
      </c>
      <c r="DF30" s="23">
        <v>568</v>
      </c>
      <c r="DG30" s="24">
        <v>455</v>
      </c>
      <c r="DH30" s="18">
        <f t="shared" si="30"/>
        <v>1023</v>
      </c>
      <c r="DI30" s="23">
        <v>0</v>
      </c>
      <c r="DJ30" s="24">
        <v>0</v>
      </c>
      <c r="DK30" s="18">
        <f t="shared" si="31"/>
        <v>0</v>
      </c>
      <c r="DL30" s="23">
        <f t="shared" ref="DL30:DM30" si="271">SUM(CT30+CW30+CZ30+DC30+DF30+DI30)</f>
        <v>805</v>
      </c>
      <c r="DM30" s="24">
        <f t="shared" si="271"/>
        <v>672</v>
      </c>
      <c r="DN30" s="17">
        <f t="shared" si="33"/>
        <v>1477</v>
      </c>
      <c r="DO30" s="9"/>
      <c r="DP30" s="25">
        <f t="shared" ref="DP30:DQ30" si="272">SUM(CQ30-DL30)</f>
        <v>0</v>
      </c>
      <c r="DQ30" s="25">
        <f t="shared" si="272"/>
        <v>0</v>
      </c>
      <c r="DR30" s="23">
        <f t="shared" si="35"/>
        <v>1477</v>
      </c>
      <c r="DS30" s="16">
        <f t="shared" si="36"/>
        <v>1477</v>
      </c>
      <c r="DT30" s="10">
        <f t="shared" si="37"/>
        <v>0</v>
      </c>
      <c r="DU30" s="10">
        <f t="shared" si="38"/>
        <v>0</v>
      </c>
      <c r="DV30" s="29">
        <f t="shared" ref="DV30:DW30" si="273">SUM(CN30-CQ30)</f>
        <v>0</v>
      </c>
      <c r="DW30" s="30">
        <f t="shared" si="273"/>
        <v>0</v>
      </c>
    </row>
    <row r="31" spans="1:127" ht="24" customHeight="1" x14ac:dyDescent="0.2">
      <c r="A31" s="10">
        <v>28</v>
      </c>
      <c r="B31" s="28">
        <v>1315</v>
      </c>
      <c r="C31" s="12" t="s">
        <v>86</v>
      </c>
      <c r="D31" s="13" t="s">
        <v>58</v>
      </c>
      <c r="E31" s="14" t="s">
        <v>59</v>
      </c>
      <c r="F31" s="15">
        <v>2</v>
      </c>
      <c r="G31" s="16">
        <v>38</v>
      </c>
      <c r="H31" s="24">
        <v>44</v>
      </c>
      <c r="I31" s="17">
        <f t="shared" si="0"/>
        <v>82</v>
      </c>
      <c r="J31" s="15">
        <v>2</v>
      </c>
      <c r="K31" s="16">
        <v>38</v>
      </c>
      <c r="L31" s="24">
        <v>42</v>
      </c>
      <c r="M31" s="17">
        <f t="shared" si="1"/>
        <v>80</v>
      </c>
      <c r="N31" s="15">
        <v>2</v>
      </c>
      <c r="O31" s="16">
        <v>39</v>
      </c>
      <c r="P31" s="24">
        <v>40</v>
      </c>
      <c r="Q31" s="17">
        <f t="shared" si="2"/>
        <v>79</v>
      </c>
      <c r="R31" s="15">
        <v>2</v>
      </c>
      <c r="S31" s="16">
        <v>53</v>
      </c>
      <c r="T31" s="24">
        <v>33</v>
      </c>
      <c r="U31" s="17">
        <f t="shared" si="3"/>
        <v>86</v>
      </c>
      <c r="V31" s="15">
        <v>2</v>
      </c>
      <c r="W31" s="16">
        <v>45</v>
      </c>
      <c r="X31" s="24">
        <v>36</v>
      </c>
      <c r="Y31" s="17">
        <f t="shared" si="4"/>
        <v>81</v>
      </c>
      <c r="Z31" s="16">
        <f t="shared" ref="Z31:AA31" si="274">SUM(G31,K31,O31,S31,W31)</f>
        <v>213</v>
      </c>
      <c r="AA31" s="24">
        <f t="shared" si="274"/>
        <v>195</v>
      </c>
      <c r="AB31" s="17">
        <f t="shared" si="6"/>
        <v>408</v>
      </c>
      <c r="AC31" s="15">
        <v>2</v>
      </c>
      <c r="AD31" s="16">
        <v>43</v>
      </c>
      <c r="AE31" s="24">
        <v>38</v>
      </c>
      <c r="AF31" s="17">
        <f t="shared" si="7"/>
        <v>81</v>
      </c>
      <c r="AG31" s="15">
        <v>2</v>
      </c>
      <c r="AH31" s="16">
        <v>43</v>
      </c>
      <c r="AI31" s="24">
        <v>39</v>
      </c>
      <c r="AJ31" s="17">
        <f t="shared" si="8"/>
        <v>82</v>
      </c>
      <c r="AK31" s="15">
        <v>2</v>
      </c>
      <c r="AL31" s="16">
        <v>41</v>
      </c>
      <c r="AM31" s="24">
        <v>44</v>
      </c>
      <c r="AN31" s="17">
        <f t="shared" si="9"/>
        <v>85</v>
      </c>
      <c r="AO31" s="16">
        <f t="shared" ref="AO31:AP31" si="275">SUM(AD31,AH31,AL31)</f>
        <v>127</v>
      </c>
      <c r="AP31" s="24">
        <f t="shared" si="275"/>
        <v>121</v>
      </c>
      <c r="AQ31" s="17">
        <f t="shared" si="11"/>
        <v>248</v>
      </c>
      <c r="AR31" s="15">
        <v>2</v>
      </c>
      <c r="AS31" s="16">
        <v>35</v>
      </c>
      <c r="AT31" s="24">
        <v>39</v>
      </c>
      <c r="AU31" s="17">
        <f t="shared" si="12"/>
        <v>74</v>
      </c>
      <c r="AV31" s="15">
        <v>2</v>
      </c>
      <c r="AW31" s="16">
        <v>44</v>
      </c>
      <c r="AX31" s="24">
        <v>34</v>
      </c>
      <c r="AY31" s="17">
        <f t="shared" si="13"/>
        <v>78</v>
      </c>
      <c r="AZ31" s="16">
        <f t="shared" ref="AZ31:BA31" si="276">SUM(AS31,AW31)</f>
        <v>79</v>
      </c>
      <c r="BA31" s="24">
        <f t="shared" si="276"/>
        <v>73</v>
      </c>
      <c r="BB31" s="17">
        <f t="shared" si="15"/>
        <v>152</v>
      </c>
      <c r="BC31" s="15">
        <v>1</v>
      </c>
      <c r="BD31" s="10">
        <v>40</v>
      </c>
      <c r="BE31" s="15">
        <v>1</v>
      </c>
      <c r="BF31" s="10">
        <v>25</v>
      </c>
      <c r="BG31" s="15">
        <v>0</v>
      </c>
      <c r="BH31" s="10">
        <v>0</v>
      </c>
      <c r="BI31" s="18">
        <f t="shared" si="16"/>
        <v>65</v>
      </c>
      <c r="BJ31" s="16">
        <v>35</v>
      </c>
      <c r="BK31" s="24">
        <v>30</v>
      </c>
      <c r="BL31" s="18">
        <f t="shared" si="17"/>
        <v>65</v>
      </c>
      <c r="BM31" s="15">
        <v>1</v>
      </c>
      <c r="BN31" s="10">
        <v>36</v>
      </c>
      <c r="BO31" s="15">
        <v>1</v>
      </c>
      <c r="BP31" s="10">
        <v>30</v>
      </c>
      <c r="BQ31" s="15">
        <v>0</v>
      </c>
      <c r="BR31" s="10">
        <v>0</v>
      </c>
      <c r="BS31" s="18">
        <f t="shared" si="18"/>
        <v>66</v>
      </c>
      <c r="BT31" s="16">
        <v>32</v>
      </c>
      <c r="BU31" s="24">
        <v>34</v>
      </c>
      <c r="BV31" s="18">
        <f t="shared" si="19"/>
        <v>66</v>
      </c>
      <c r="BW31" s="16">
        <f t="shared" ref="BW31:BX31" si="277">SUM(BJ31,BT31)</f>
        <v>67</v>
      </c>
      <c r="BX31" s="24">
        <f t="shared" si="277"/>
        <v>64</v>
      </c>
      <c r="BY31" s="17">
        <f t="shared" si="21"/>
        <v>131</v>
      </c>
      <c r="BZ31" s="18">
        <v>219</v>
      </c>
      <c r="CA31" s="24">
        <v>213</v>
      </c>
      <c r="CB31" s="18">
        <v>207</v>
      </c>
      <c r="CC31" s="24">
        <v>192</v>
      </c>
      <c r="CD31" s="18">
        <v>0</v>
      </c>
      <c r="CE31" s="24">
        <v>1</v>
      </c>
      <c r="CF31" s="18">
        <v>0</v>
      </c>
      <c r="CG31" s="24">
        <v>0</v>
      </c>
      <c r="CH31" s="18">
        <v>49</v>
      </c>
      <c r="CI31" s="24">
        <v>38</v>
      </c>
      <c r="CJ31" s="18">
        <v>8</v>
      </c>
      <c r="CK31" s="24">
        <v>7</v>
      </c>
      <c r="CL31" s="18">
        <v>3</v>
      </c>
      <c r="CM31" s="24">
        <v>2</v>
      </c>
      <c r="CN31" s="19">
        <f t="shared" ref="CN31:CO31" si="278">SUM(BZ31,CB31,CD31,CF31,CH31,CJ31,CL31)</f>
        <v>486</v>
      </c>
      <c r="CO31" s="19">
        <f t="shared" si="278"/>
        <v>453</v>
      </c>
      <c r="CP31" s="20">
        <f t="shared" si="23"/>
        <v>939</v>
      </c>
      <c r="CQ31" s="19">
        <f t="shared" ref="CQ31:CR31" si="279">SUM(Z31,AO31,AZ31,BW31)</f>
        <v>486</v>
      </c>
      <c r="CR31" s="19">
        <f t="shared" si="279"/>
        <v>453</v>
      </c>
      <c r="CS31" s="21">
        <f t="shared" si="25"/>
        <v>939</v>
      </c>
      <c r="CT31" s="23">
        <v>275</v>
      </c>
      <c r="CU31" s="24">
        <v>270</v>
      </c>
      <c r="CV31" s="18">
        <f t="shared" si="26"/>
        <v>545</v>
      </c>
      <c r="CW31" s="23">
        <v>7</v>
      </c>
      <c r="CX31" s="24">
        <v>6</v>
      </c>
      <c r="CY31" s="18">
        <f t="shared" si="27"/>
        <v>13</v>
      </c>
      <c r="CZ31" s="23">
        <v>12</v>
      </c>
      <c r="DA31" s="24">
        <v>6</v>
      </c>
      <c r="DB31" s="18">
        <f t="shared" si="28"/>
        <v>18</v>
      </c>
      <c r="DC31" s="23">
        <v>0</v>
      </c>
      <c r="DD31" s="24">
        <v>1</v>
      </c>
      <c r="DE31" s="18">
        <f t="shared" si="29"/>
        <v>1</v>
      </c>
      <c r="DF31" s="23">
        <v>192</v>
      </c>
      <c r="DG31" s="24">
        <v>170</v>
      </c>
      <c r="DH31" s="18">
        <f t="shared" si="30"/>
        <v>362</v>
      </c>
      <c r="DI31" s="23">
        <v>0</v>
      </c>
      <c r="DJ31" s="24">
        <v>0</v>
      </c>
      <c r="DK31" s="18">
        <f t="shared" si="31"/>
        <v>0</v>
      </c>
      <c r="DL31" s="23">
        <f t="shared" ref="DL31:DM31" si="280">SUM(CT31+CW31+CZ31+DC31+DF31+DI31)</f>
        <v>486</v>
      </c>
      <c r="DM31" s="24">
        <f t="shared" si="280"/>
        <v>453</v>
      </c>
      <c r="DN31" s="17">
        <f t="shared" si="33"/>
        <v>939</v>
      </c>
      <c r="DO31" s="9"/>
      <c r="DP31" s="25">
        <f t="shared" ref="DP31:DQ31" si="281">SUM(CQ31-DL31)</f>
        <v>0</v>
      </c>
      <c r="DQ31" s="25">
        <f t="shared" si="281"/>
        <v>0</v>
      </c>
      <c r="DR31" s="23">
        <f t="shared" si="35"/>
        <v>939</v>
      </c>
      <c r="DS31" s="16">
        <f t="shared" si="36"/>
        <v>939</v>
      </c>
      <c r="DT31" s="10">
        <f t="shared" si="37"/>
        <v>0</v>
      </c>
      <c r="DU31" s="10">
        <f t="shared" si="38"/>
        <v>0</v>
      </c>
      <c r="DV31" s="29">
        <f t="shared" ref="DV31:DW31" si="282">SUM(CN31-CQ31)</f>
        <v>0</v>
      </c>
      <c r="DW31" s="30">
        <f t="shared" si="282"/>
        <v>0</v>
      </c>
    </row>
    <row r="32" spans="1:127" ht="24" customHeight="1" x14ac:dyDescent="0.2">
      <c r="A32" s="10">
        <v>29</v>
      </c>
      <c r="B32" s="28">
        <v>1321</v>
      </c>
      <c r="C32" s="12" t="s">
        <v>87</v>
      </c>
      <c r="D32" s="13" t="s">
        <v>58</v>
      </c>
      <c r="E32" s="14" t="s">
        <v>59</v>
      </c>
      <c r="F32" s="15">
        <v>3</v>
      </c>
      <c r="G32" s="16">
        <v>63</v>
      </c>
      <c r="H32" s="24">
        <v>61</v>
      </c>
      <c r="I32" s="17">
        <f t="shared" si="0"/>
        <v>124</v>
      </c>
      <c r="J32" s="15">
        <v>3</v>
      </c>
      <c r="K32" s="16">
        <v>72</v>
      </c>
      <c r="L32" s="24">
        <v>54</v>
      </c>
      <c r="M32" s="17">
        <f t="shared" si="1"/>
        <v>126</v>
      </c>
      <c r="N32" s="15">
        <v>3</v>
      </c>
      <c r="O32" s="16">
        <v>60</v>
      </c>
      <c r="P32" s="24">
        <v>60</v>
      </c>
      <c r="Q32" s="17">
        <f t="shared" si="2"/>
        <v>120</v>
      </c>
      <c r="R32" s="15">
        <v>3</v>
      </c>
      <c r="S32" s="16">
        <v>62</v>
      </c>
      <c r="T32" s="24">
        <v>55</v>
      </c>
      <c r="U32" s="17">
        <f t="shared" si="3"/>
        <v>117</v>
      </c>
      <c r="V32" s="15">
        <v>3</v>
      </c>
      <c r="W32" s="16">
        <v>61</v>
      </c>
      <c r="X32" s="24">
        <v>59</v>
      </c>
      <c r="Y32" s="17">
        <f t="shared" si="4"/>
        <v>120</v>
      </c>
      <c r="Z32" s="16">
        <f t="shared" ref="Z32:AA32" si="283">SUM(G32,K32,O32,S32,W32)</f>
        <v>318</v>
      </c>
      <c r="AA32" s="24">
        <f t="shared" si="283"/>
        <v>289</v>
      </c>
      <c r="AB32" s="17">
        <f t="shared" si="6"/>
        <v>607</v>
      </c>
      <c r="AC32" s="15">
        <v>3</v>
      </c>
      <c r="AD32" s="16">
        <v>59</v>
      </c>
      <c r="AE32" s="24">
        <v>61</v>
      </c>
      <c r="AF32" s="17">
        <f t="shared" si="7"/>
        <v>120</v>
      </c>
      <c r="AG32" s="15">
        <v>3</v>
      </c>
      <c r="AH32" s="16">
        <v>68</v>
      </c>
      <c r="AI32" s="24">
        <v>54</v>
      </c>
      <c r="AJ32" s="17">
        <f t="shared" si="8"/>
        <v>122</v>
      </c>
      <c r="AK32" s="15">
        <v>3</v>
      </c>
      <c r="AL32" s="16">
        <v>79</v>
      </c>
      <c r="AM32" s="24">
        <v>40</v>
      </c>
      <c r="AN32" s="17">
        <f t="shared" si="9"/>
        <v>119</v>
      </c>
      <c r="AO32" s="16">
        <f t="shared" ref="AO32:AP32" si="284">SUM(AD32,AH32,AL32)</f>
        <v>206</v>
      </c>
      <c r="AP32" s="24">
        <f t="shared" si="284"/>
        <v>155</v>
      </c>
      <c r="AQ32" s="17">
        <f t="shared" si="11"/>
        <v>361</v>
      </c>
      <c r="AR32" s="15">
        <v>3</v>
      </c>
      <c r="AS32" s="16">
        <v>62</v>
      </c>
      <c r="AT32" s="24">
        <v>55</v>
      </c>
      <c r="AU32" s="17">
        <f t="shared" si="12"/>
        <v>117</v>
      </c>
      <c r="AV32" s="15">
        <v>3</v>
      </c>
      <c r="AW32" s="16">
        <v>57</v>
      </c>
      <c r="AX32" s="24">
        <v>45</v>
      </c>
      <c r="AY32" s="17">
        <f t="shared" si="13"/>
        <v>102</v>
      </c>
      <c r="AZ32" s="16">
        <f t="shared" ref="AZ32:BA32" si="285">SUM(AS32,AW32)</f>
        <v>119</v>
      </c>
      <c r="BA32" s="24">
        <f t="shared" si="285"/>
        <v>100</v>
      </c>
      <c r="BB32" s="17">
        <f t="shared" si="15"/>
        <v>219</v>
      </c>
      <c r="BC32" s="15">
        <v>2</v>
      </c>
      <c r="BD32" s="10">
        <v>46</v>
      </c>
      <c r="BE32" s="15">
        <v>1</v>
      </c>
      <c r="BF32" s="10">
        <v>43</v>
      </c>
      <c r="BG32" s="15">
        <v>0</v>
      </c>
      <c r="BH32" s="10">
        <v>0</v>
      </c>
      <c r="BI32" s="18">
        <f t="shared" si="16"/>
        <v>89</v>
      </c>
      <c r="BJ32" s="16">
        <v>43</v>
      </c>
      <c r="BK32" s="24">
        <v>46</v>
      </c>
      <c r="BL32" s="18">
        <f t="shared" si="17"/>
        <v>89</v>
      </c>
      <c r="BM32" s="15">
        <v>2</v>
      </c>
      <c r="BN32" s="10">
        <v>30</v>
      </c>
      <c r="BO32" s="15">
        <v>1</v>
      </c>
      <c r="BP32" s="10">
        <v>37</v>
      </c>
      <c r="BQ32" s="15">
        <v>0</v>
      </c>
      <c r="BR32" s="10">
        <v>0</v>
      </c>
      <c r="BS32" s="18">
        <f t="shared" si="18"/>
        <v>67</v>
      </c>
      <c r="BT32" s="16">
        <v>24</v>
      </c>
      <c r="BU32" s="24">
        <v>43</v>
      </c>
      <c r="BV32" s="18">
        <f t="shared" si="19"/>
        <v>67</v>
      </c>
      <c r="BW32" s="16">
        <f t="shared" ref="BW32:BX32" si="286">SUM(BJ32,BT32)</f>
        <v>67</v>
      </c>
      <c r="BX32" s="24">
        <f t="shared" si="286"/>
        <v>89</v>
      </c>
      <c r="BY32" s="17">
        <f t="shared" si="21"/>
        <v>156</v>
      </c>
      <c r="BZ32" s="18">
        <v>198</v>
      </c>
      <c r="CA32" s="24">
        <v>148</v>
      </c>
      <c r="CB32" s="18">
        <v>262</v>
      </c>
      <c r="CC32" s="24">
        <v>236</v>
      </c>
      <c r="CD32" s="18">
        <v>40</v>
      </c>
      <c r="CE32" s="24">
        <v>40</v>
      </c>
      <c r="CF32" s="18">
        <v>1</v>
      </c>
      <c r="CG32" s="24">
        <v>0</v>
      </c>
      <c r="CH32" s="18">
        <v>124</v>
      </c>
      <c r="CI32" s="24">
        <v>114</v>
      </c>
      <c r="CJ32" s="18">
        <v>1</v>
      </c>
      <c r="CK32" s="24">
        <v>2</v>
      </c>
      <c r="CL32" s="18">
        <v>84</v>
      </c>
      <c r="CM32" s="24">
        <v>93</v>
      </c>
      <c r="CN32" s="19">
        <f t="shared" ref="CN32:CO32" si="287">SUM(BZ32,CB32,CD32,CF32,CH32,CJ32,CL32)</f>
        <v>710</v>
      </c>
      <c r="CO32" s="19">
        <f t="shared" si="287"/>
        <v>633</v>
      </c>
      <c r="CP32" s="20">
        <f t="shared" si="23"/>
        <v>1343</v>
      </c>
      <c r="CQ32" s="19">
        <f t="shared" ref="CQ32:CR32" si="288">SUM(Z32,AO32,AZ32,BW32)</f>
        <v>710</v>
      </c>
      <c r="CR32" s="19">
        <f t="shared" si="288"/>
        <v>633</v>
      </c>
      <c r="CS32" s="21">
        <f t="shared" si="25"/>
        <v>1343</v>
      </c>
      <c r="CT32" s="23">
        <v>338</v>
      </c>
      <c r="CU32" s="24">
        <v>296</v>
      </c>
      <c r="CV32" s="18">
        <f t="shared" si="26"/>
        <v>634</v>
      </c>
      <c r="CW32" s="23">
        <v>9</v>
      </c>
      <c r="CX32" s="24">
        <v>4</v>
      </c>
      <c r="CY32" s="18">
        <f t="shared" si="27"/>
        <v>13</v>
      </c>
      <c r="CZ32" s="23">
        <v>9</v>
      </c>
      <c r="DA32" s="24">
        <v>10</v>
      </c>
      <c r="DB32" s="18">
        <f t="shared" si="28"/>
        <v>19</v>
      </c>
      <c r="DC32" s="23">
        <v>2</v>
      </c>
      <c r="DD32" s="24">
        <v>1</v>
      </c>
      <c r="DE32" s="18">
        <f t="shared" si="29"/>
        <v>3</v>
      </c>
      <c r="DF32" s="23">
        <v>352</v>
      </c>
      <c r="DG32" s="24">
        <v>322</v>
      </c>
      <c r="DH32" s="18">
        <f t="shared" si="30"/>
        <v>674</v>
      </c>
      <c r="DI32" s="23">
        <v>0</v>
      </c>
      <c r="DJ32" s="24">
        <v>0</v>
      </c>
      <c r="DK32" s="18">
        <f t="shared" si="31"/>
        <v>0</v>
      </c>
      <c r="DL32" s="23">
        <f t="shared" ref="DL32:DM32" si="289">SUM(CT32+CW32+CZ32+DC32+DF32+DI32)</f>
        <v>710</v>
      </c>
      <c r="DM32" s="24">
        <f t="shared" si="289"/>
        <v>633</v>
      </c>
      <c r="DN32" s="17">
        <f t="shared" si="33"/>
        <v>1343</v>
      </c>
      <c r="DO32" s="9"/>
      <c r="DP32" s="25">
        <f t="shared" ref="DP32:DQ32" si="290">SUM(CQ32-DL32)</f>
        <v>0</v>
      </c>
      <c r="DQ32" s="25">
        <f t="shared" si="290"/>
        <v>0</v>
      </c>
      <c r="DR32" s="23">
        <f t="shared" si="35"/>
        <v>1343</v>
      </c>
      <c r="DS32" s="16">
        <f t="shared" si="36"/>
        <v>1343</v>
      </c>
      <c r="DT32" s="10">
        <f t="shared" si="37"/>
        <v>0</v>
      </c>
      <c r="DU32" s="10">
        <f t="shared" si="38"/>
        <v>0</v>
      </c>
      <c r="DV32" s="29">
        <f t="shared" ref="DV32:DW32" si="291">SUM(CN32-CQ32)</f>
        <v>0</v>
      </c>
      <c r="DW32" s="30">
        <f t="shared" si="291"/>
        <v>0</v>
      </c>
    </row>
    <row r="33" spans="1:127" ht="24" customHeight="1" x14ac:dyDescent="0.2">
      <c r="A33" s="10">
        <v>30</v>
      </c>
      <c r="B33" s="28">
        <v>2106</v>
      </c>
      <c r="C33" s="12" t="s">
        <v>88</v>
      </c>
      <c r="D33" s="13" t="s">
        <v>58</v>
      </c>
      <c r="E33" s="14" t="s">
        <v>59</v>
      </c>
      <c r="F33" s="15">
        <v>2</v>
      </c>
      <c r="G33" s="16">
        <v>38</v>
      </c>
      <c r="H33" s="24">
        <v>41</v>
      </c>
      <c r="I33" s="17">
        <f t="shared" si="0"/>
        <v>79</v>
      </c>
      <c r="J33" s="15">
        <v>2</v>
      </c>
      <c r="K33" s="16">
        <v>42</v>
      </c>
      <c r="L33" s="24">
        <v>40</v>
      </c>
      <c r="M33" s="17">
        <f t="shared" si="1"/>
        <v>82</v>
      </c>
      <c r="N33" s="15">
        <v>2</v>
      </c>
      <c r="O33" s="16">
        <v>48</v>
      </c>
      <c r="P33" s="24">
        <v>33</v>
      </c>
      <c r="Q33" s="17">
        <f t="shared" si="2"/>
        <v>81</v>
      </c>
      <c r="R33" s="15">
        <v>2</v>
      </c>
      <c r="S33" s="16">
        <v>52</v>
      </c>
      <c r="T33" s="24">
        <v>29</v>
      </c>
      <c r="U33" s="17">
        <f t="shared" si="3"/>
        <v>81</v>
      </c>
      <c r="V33" s="15">
        <v>2</v>
      </c>
      <c r="W33" s="16">
        <v>38</v>
      </c>
      <c r="X33" s="24">
        <v>42</v>
      </c>
      <c r="Y33" s="17">
        <f t="shared" si="4"/>
        <v>80</v>
      </c>
      <c r="Z33" s="16">
        <f t="shared" ref="Z33:AA33" si="292">SUM(G33,K33,O33,S33,W33)</f>
        <v>218</v>
      </c>
      <c r="AA33" s="24">
        <f t="shared" si="292"/>
        <v>185</v>
      </c>
      <c r="AB33" s="17">
        <f t="shared" si="6"/>
        <v>403</v>
      </c>
      <c r="AC33" s="15">
        <v>2</v>
      </c>
      <c r="AD33" s="16">
        <v>46</v>
      </c>
      <c r="AE33" s="24">
        <v>35</v>
      </c>
      <c r="AF33" s="17">
        <f t="shared" si="7"/>
        <v>81</v>
      </c>
      <c r="AG33" s="15">
        <v>2</v>
      </c>
      <c r="AH33" s="16">
        <v>39</v>
      </c>
      <c r="AI33" s="24">
        <v>38</v>
      </c>
      <c r="AJ33" s="17">
        <f t="shared" si="8"/>
        <v>77</v>
      </c>
      <c r="AK33" s="15">
        <v>2</v>
      </c>
      <c r="AL33" s="16">
        <v>39</v>
      </c>
      <c r="AM33" s="24">
        <v>39</v>
      </c>
      <c r="AN33" s="17">
        <f t="shared" si="9"/>
        <v>78</v>
      </c>
      <c r="AO33" s="16">
        <f t="shared" ref="AO33:AP33" si="293">SUM(AD33,AH33,AL33)</f>
        <v>124</v>
      </c>
      <c r="AP33" s="24">
        <f t="shared" si="293"/>
        <v>112</v>
      </c>
      <c r="AQ33" s="17">
        <f t="shared" si="11"/>
        <v>236</v>
      </c>
      <c r="AR33" s="15">
        <v>2</v>
      </c>
      <c r="AS33" s="16">
        <v>31</v>
      </c>
      <c r="AT33" s="24">
        <v>45</v>
      </c>
      <c r="AU33" s="17">
        <f t="shared" si="12"/>
        <v>76</v>
      </c>
      <c r="AV33" s="15">
        <v>2</v>
      </c>
      <c r="AW33" s="16">
        <v>44</v>
      </c>
      <c r="AX33" s="24">
        <v>34</v>
      </c>
      <c r="AY33" s="17">
        <f t="shared" si="13"/>
        <v>78</v>
      </c>
      <c r="AZ33" s="16">
        <f t="shared" ref="AZ33:BA33" si="294">SUM(AS33,AW33)</f>
        <v>75</v>
      </c>
      <c r="BA33" s="24">
        <f t="shared" si="294"/>
        <v>79</v>
      </c>
      <c r="BB33" s="17">
        <f t="shared" si="15"/>
        <v>154</v>
      </c>
      <c r="BC33" s="15">
        <v>1</v>
      </c>
      <c r="BD33" s="10">
        <v>27</v>
      </c>
      <c r="BE33" s="15">
        <v>1</v>
      </c>
      <c r="BF33" s="10">
        <v>48</v>
      </c>
      <c r="BG33" s="15">
        <v>0</v>
      </c>
      <c r="BH33" s="10">
        <v>0</v>
      </c>
      <c r="BI33" s="18">
        <f t="shared" si="16"/>
        <v>75</v>
      </c>
      <c r="BJ33" s="16">
        <v>39</v>
      </c>
      <c r="BK33" s="24">
        <v>36</v>
      </c>
      <c r="BL33" s="18">
        <f t="shared" si="17"/>
        <v>75</v>
      </c>
      <c r="BM33" s="15">
        <v>1</v>
      </c>
      <c r="BN33" s="10">
        <v>33</v>
      </c>
      <c r="BO33" s="15">
        <v>1</v>
      </c>
      <c r="BP33" s="10">
        <v>30</v>
      </c>
      <c r="BQ33" s="15">
        <v>0</v>
      </c>
      <c r="BR33" s="10">
        <v>0</v>
      </c>
      <c r="BS33" s="18">
        <f t="shared" si="18"/>
        <v>63</v>
      </c>
      <c r="BT33" s="16">
        <v>29</v>
      </c>
      <c r="BU33" s="24">
        <v>34</v>
      </c>
      <c r="BV33" s="18">
        <f t="shared" si="19"/>
        <v>63</v>
      </c>
      <c r="BW33" s="16">
        <f t="shared" ref="BW33:BX33" si="295">SUM(BJ33,BT33)</f>
        <v>68</v>
      </c>
      <c r="BX33" s="24">
        <f t="shared" si="295"/>
        <v>70</v>
      </c>
      <c r="BY33" s="17">
        <f t="shared" si="21"/>
        <v>138</v>
      </c>
      <c r="BZ33" s="18">
        <v>99</v>
      </c>
      <c r="CA33" s="24">
        <v>91</v>
      </c>
      <c r="CB33" s="18">
        <v>184</v>
      </c>
      <c r="CC33" s="24">
        <v>158</v>
      </c>
      <c r="CD33" s="18">
        <v>64</v>
      </c>
      <c r="CE33" s="24">
        <v>69</v>
      </c>
      <c r="CF33" s="18">
        <v>0</v>
      </c>
      <c r="CG33" s="24">
        <v>1</v>
      </c>
      <c r="CH33" s="18">
        <v>67</v>
      </c>
      <c r="CI33" s="24">
        <v>57</v>
      </c>
      <c r="CJ33" s="18">
        <v>2</v>
      </c>
      <c r="CK33" s="24">
        <v>3</v>
      </c>
      <c r="CL33" s="18">
        <v>69</v>
      </c>
      <c r="CM33" s="24">
        <v>67</v>
      </c>
      <c r="CN33" s="19">
        <f t="shared" ref="CN33:CO33" si="296">SUM(BZ33,CB33,CD33,CF33,CH33,CJ33,CL33)</f>
        <v>485</v>
      </c>
      <c r="CO33" s="19">
        <f t="shared" si="296"/>
        <v>446</v>
      </c>
      <c r="CP33" s="20">
        <f t="shared" si="23"/>
        <v>931</v>
      </c>
      <c r="CQ33" s="19">
        <f t="shared" ref="CQ33:CR33" si="297">SUM(Z33,AO33,AZ33,BW33)</f>
        <v>485</v>
      </c>
      <c r="CR33" s="19">
        <f t="shared" si="297"/>
        <v>446</v>
      </c>
      <c r="CS33" s="21">
        <f t="shared" si="25"/>
        <v>931</v>
      </c>
      <c r="CT33" s="23">
        <v>285</v>
      </c>
      <c r="CU33" s="24">
        <v>268</v>
      </c>
      <c r="CV33" s="18">
        <f t="shared" si="26"/>
        <v>553</v>
      </c>
      <c r="CW33" s="23">
        <v>3</v>
      </c>
      <c r="CX33" s="24">
        <v>1</v>
      </c>
      <c r="CY33" s="18">
        <f t="shared" si="27"/>
        <v>4</v>
      </c>
      <c r="CZ33" s="23">
        <v>4</v>
      </c>
      <c r="DA33" s="24">
        <v>5</v>
      </c>
      <c r="DB33" s="18">
        <f t="shared" si="28"/>
        <v>9</v>
      </c>
      <c r="DC33" s="23">
        <v>1</v>
      </c>
      <c r="DD33" s="24">
        <v>1</v>
      </c>
      <c r="DE33" s="18">
        <f t="shared" si="29"/>
        <v>2</v>
      </c>
      <c r="DF33" s="23">
        <v>192</v>
      </c>
      <c r="DG33" s="24">
        <v>171</v>
      </c>
      <c r="DH33" s="18">
        <f t="shared" si="30"/>
        <v>363</v>
      </c>
      <c r="DI33" s="23">
        <v>0</v>
      </c>
      <c r="DJ33" s="24">
        <v>0</v>
      </c>
      <c r="DK33" s="18">
        <f t="shared" si="31"/>
        <v>0</v>
      </c>
      <c r="DL33" s="23">
        <f t="shared" ref="DL33:DM33" si="298">SUM(CT33+CW33+CZ33+DC33+DF33+DI33)</f>
        <v>485</v>
      </c>
      <c r="DM33" s="24">
        <f t="shared" si="298"/>
        <v>446</v>
      </c>
      <c r="DN33" s="17">
        <f t="shared" si="33"/>
        <v>931</v>
      </c>
      <c r="DO33" s="9"/>
      <c r="DP33" s="25">
        <f t="shared" ref="DP33:DQ33" si="299">SUM(CQ33-DL33)</f>
        <v>0</v>
      </c>
      <c r="DQ33" s="25">
        <f t="shared" si="299"/>
        <v>0</v>
      </c>
      <c r="DR33" s="23">
        <f t="shared" si="35"/>
        <v>931</v>
      </c>
      <c r="DS33" s="16">
        <f t="shared" si="36"/>
        <v>931</v>
      </c>
      <c r="DT33" s="10">
        <f t="shared" si="37"/>
        <v>0</v>
      </c>
      <c r="DU33" s="10">
        <f t="shared" si="38"/>
        <v>0</v>
      </c>
      <c r="DV33" s="29">
        <f t="shared" ref="DV33:DW33" si="300">SUM(CN33-CQ33)</f>
        <v>0</v>
      </c>
      <c r="DW33" s="30">
        <f t="shared" si="300"/>
        <v>0</v>
      </c>
    </row>
    <row r="34" spans="1:127" ht="24" customHeight="1" x14ac:dyDescent="0.2">
      <c r="A34" s="10">
        <v>31</v>
      </c>
      <c r="B34" s="28">
        <v>2437</v>
      </c>
      <c r="C34" s="12" t="s">
        <v>89</v>
      </c>
      <c r="D34" s="13" t="s">
        <v>58</v>
      </c>
      <c r="E34" s="14" t="s">
        <v>59</v>
      </c>
      <c r="F34" s="15">
        <v>1</v>
      </c>
      <c r="G34" s="16">
        <v>23</v>
      </c>
      <c r="H34" s="24">
        <v>20</v>
      </c>
      <c r="I34" s="17">
        <f t="shared" si="0"/>
        <v>43</v>
      </c>
      <c r="J34" s="15">
        <v>1</v>
      </c>
      <c r="K34" s="16">
        <v>27</v>
      </c>
      <c r="L34" s="24">
        <v>14</v>
      </c>
      <c r="M34" s="17">
        <f t="shared" si="1"/>
        <v>41</v>
      </c>
      <c r="N34" s="15">
        <v>1</v>
      </c>
      <c r="O34" s="16">
        <v>22</v>
      </c>
      <c r="P34" s="24">
        <v>18</v>
      </c>
      <c r="Q34" s="17">
        <f t="shared" si="2"/>
        <v>40</v>
      </c>
      <c r="R34" s="15">
        <v>1</v>
      </c>
      <c r="S34" s="16">
        <v>16</v>
      </c>
      <c r="T34" s="24">
        <v>25</v>
      </c>
      <c r="U34" s="17">
        <f t="shared" si="3"/>
        <v>41</v>
      </c>
      <c r="V34" s="15">
        <v>1</v>
      </c>
      <c r="W34" s="16">
        <v>24</v>
      </c>
      <c r="X34" s="24">
        <v>14</v>
      </c>
      <c r="Y34" s="17">
        <f t="shared" si="4"/>
        <v>38</v>
      </c>
      <c r="Z34" s="16">
        <f t="shared" ref="Z34:AA34" si="301">SUM(G34,K34,O34,S34,W34)</f>
        <v>112</v>
      </c>
      <c r="AA34" s="24">
        <f t="shared" si="301"/>
        <v>91</v>
      </c>
      <c r="AB34" s="17">
        <f t="shared" si="6"/>
        <v>203</v>
      </c>
      <c r="AC34" s="15">
        <v>0</v>
      </c>
      <c r="AD34" s="16">
        <v>0</v>
      </c>
      <c r="AE34" s="24">
        <v>0</v>
      </c>
      <c r="AF34" s="17">
        <f t="shared" si="7"/>
        <v>0</v>
      </c>
      <c r="AG34" s="15">
        <v>0</v>
      </c>
      <c r="AH34" s="16">
        <v>0</v>
      </c>
      <c r="AI34" s="24">
        <v>0</v>
      </c>
      <c r="AJ34" s="17">
        <f t="shared" si="8"/>
        <v>0</v>
      </c>
      <c r="AK34" s="15">
        <v>0</v>
      </c>
      <c r="AL34" s="16">
        <v>0</v>
      </c>
      <c r="AM34" s="24">
        <v>0</v>
      </c>
      <c r="AN34" s="17">
        <f t="shared" si="9"/>
        <v>0</v>
      </c>
      <c r="AO34" s="16">
        <f t="shared" ref="AO34:AP34" si="302">SUM(AD34,AH34,AL34)</f>
        <v>0</v>
      </c>
      <c r="AP34" s="24">
        <f t="shared" si="302"/>
        <v>0</v>
      </c>
      <c r="AQ34" s="17">
        <f t="shared" si="11"/>
        <v>0</v>
      </c>
      <c r="AR34" s="15">
        <v>0</v>
      </c>
      <c r="AS34" s="16">
        <v>0</v>
      </c>
      <c r="AT34" s="24">
        <v>0</v>
      </c>
      <c r="AU34" s="17">
        <f t="shared" si="12"/>
        <v>0</v>
      </c>
      <c r="AV34" s="15">
        <v>0</v>
      </c>
      <c r="AW34" s="16">
        <v>0</v>
      </c>
      <c r="AX34" s="24">
        <v>0</v>
      </c>
      <c r="AY34" s="17">
        <f t="shared" si="13"/>
        <v>0</v>
      </c>
      <c r="AZ34" s="16">
        <f t="shared" ref="AZ34:BA34" si="303">SUM(AS34,AW34)</f>
        <v>0</v>
      </c>
      <c r="BA34" s="24">
        <f t="shared" si="303"/>
        <v>0</v>
      </c>
      <c r="BB34" s="17">
        <f t="shared" si="15"/>
        <v>0</v>
      </c>
      <c r="BC34" s="15">
        <v>0</v>
      </c>
      <c r="BD34" s="10">
        <v>0</v>
      </c>
      <c r="BE34" s="15">
        <v>0</v>
      </c>
      <c r="BF34" s="10">
        <v>0</v>
      </c>
      <c r="BG34" s="15">
        <v>0</v>
      </c>
      <c r="BH34" s="10">
        <v>0</v>
      </c>
      <c r="BI34" s="18">
        <f t="shared" si="16"/>
        <v>0</v>
      </c>
      <c r="BJ34" s="16">
        <v>0</v>
      </c>
      <c r="BK34" s="24">
        <v>0</v>
      </c>
      <c r="BL34" s="18">
        <f t="shared" si="17"/>
        <v>0</v>
      </c>
      <c r="BM34" s="15">
        <v>0</v>
      </c>
      <c r="BN34" s="10">
        <v>0</v>
      </c>
      <c r="BO34" s="15">
        <v>0</v>
      </c>
      <c r="BP34" s="10">
        <v>0</v>
      </c>
      <c r="BQ34" s="15">
        <v>0</v>
      </c>
      <c r="BR34" s="10">
        <v>0</v>
      </c>
      <c r="BS34" s="18">
        <f t="shared" si="18"/>
        <v>0</v>
      </c>
      <c r="BT34" s="16">
        <v>0</v>
      </c>
      <c r="BU34" s="24">
        <v>0</v>
      </c>
      <c r="BV34" s="18">
        <f t="shared" si="19"/>
        <v>0</v>
      </c>
      <c r="BW34" s="16">
        <f t="shared" ref="BW34:BX34" si="304">SUM(BJ34,BT34)</f>
        <v>0</v>
      </c>
      <c r="BX34" s="24">
        <f t="shared" si="304"/>
        <v>0</v>
      </c>
      <c r="BY34" s="17">
        <f t="shared" si="21"/>
        <v>0</v>
      </c>
      <c r="BZ34" s="18">
        <v>61</v>
      </c>
      <c r="CA34" s="24">
        <v>47</v>
      </c>
      <c r="CB34" s="18">
        <v>25</v>
      </c>
      <c r="CC34" s="24">
        <v>21</v>
      </c>
      <c r="CD34" s="18">
        <v>0</v>
      </c>
      <c r="CE34" s="24">
        <v>0</v>
      </c>
      <c r="CF34" s="18">
        <v>0</v>
      </c>
      <c r="CG34" s="24">
        <v>0</v>
      </c>
      <c r="CH34" s="18">
        <v>24</v>
      </c>
      <c r="CI34" s="24">
        <v>22</v>
      </c>
      <c r="CJ34" s="18">
        <v>2</v>
      </c>
      <c r="CK34" s="24">
        <v>1</v>
      </c>
      <c r="CL34" s="18">
        <v>0</v>
      </c>
      <c r="CM34" s="24">
        <v>0</v>
      </c>
      <c r="CN34" s="19">
        <f t="shared" ref="CN34:CO34" si="305">SUM(BZ34,CB34,CD34,CF34,CH34,CJ34,CL34)</f>
        <v>112</v>
      </c>
      <c r="CO34" s="19">
        <f t="shared" si="305"/>
        <v>91</v>
      </c>
      <c r="CP34" s="20">
        <f t="shared" si="23"/>
        <v>203</v>
      </c>
      <c r="CQ34" s="19">
        <f t="shared" ref="CQ34:CR34" si="306">SUM(Z34,AO34,AZ34,BW34)</f>
        <v>112</v>
      </c>
      <c r="CR34" s="19">
        <f t="shared" si="306"/>
        <v>91</v>
      </c>
      <c r="CS34" s="21">
        <f t="shared" si="25"/>
        <v>203</v>
      </c>
      <c r="CT34" s="23">
        <v>19</v>
      </c>
      <c r="CU34" s="24">
        <v>19</v>
      </c>
      <c r="CV34" s="18">
        <f t="shared" si="26"/>
        <v>38</v>
      </c>
      <c r="CW34" s="23">
        <v>9</v>
      </c>
      <c r="CX34" s="24">
        <v>6</v>
      </c>
      <c r="CY34" s="18">
        <f t="shared" si="27"/>
        <v>15</v>
      </c>
      <c r="CZ34" s="23">
        <v>5</v>
      </c>
      <c r="DA34" s="24">
        <v>0</v>
      </c>
      <c r="DB34" s="18">
        <f t="shared" si="28"/>
        <v>5</v>
      </c>
      <c r="DC34" s="23">
        <v>15</v>
      </c>
      <c r="DD34" s="24">
        <v>11</v>
      </c>
      <c r="DE34" s="18">
        <f t="shared" si="29"/>
        <v>26</v>
      </c>
      <c r="DF34" s="23">
        <v>0</v>
      </c>
      <c r="DG34" s="24">
        <v>2</v>
      </c>
      <c r="DH34" s="18">
        <f t="shared" si="30"/>
        <v>2</v>
      </c>
      <c r="DI34" s="23">
        <v>64</v>
      </c>
      <c r="DJ34" s="24">
        <v>53</v>
      </c>
      <c r="DK34" s="18">
        <f t="shared" si="31"/>
        <v>117</v>
      </c>
      <c r="DL34" s="23">
        <f t="shared" ref="DL34:DM34" si="307">SUM(CT34+CW34+CZ34+DC34+DF34+DI34)</f>
        <v>112</v>
      </c>
      <c r="DM34" s="24">
        <f t="shared" si="307"/>
        <v>91</v>
      </c>
      <c r="DN34" s="17">
        <f t="shared" si="33"/>
        <v>203</v>
      </c>
      <c r="DO34" s="9"/>
      <c r="DP34" s="25">
        <f t="shared" ref="DP34:DQ34" si="308">SUM(CQ34-DL34)</f>
        <v>0</v>
      </c>
      <c r="DQ34" s="25">
        <f t="shared" si="308"/>
        <v>0</v>
      </c>
      <c r="DR34" s="23">
        <f t="shared" si="35"/>
        <v>203</v>
      </c>
      <c r="DS34" s="16">
        <f t="shared" si="36"/>
        <v>203</v>
      </c>
      <c r="DT34" s="10">
        <f t="shared" si="37"/>
        <v>0</v>
      </c>
      <c r="DU34" s="10">
        <f t="shared" si="38"/>
        <v>0</v>
      </c>
      <c r="DV34" s="29">
        <f t="shared" ref="DV34:DW34" si="309">SUM(CN34-CQ34)</f>
        <v>0</v>
      </c>
      <c r="DW34" s="30">
        <f t="shared" si="309"/>
        <v>0</v>
      </c>
    </row>
    <row r="35" spans="1:127" ht="24" customHeight="1" x14ac:dyDescent="0.2">
      <c r="A35" s="10">
        <v>32</v>
      </c>
      <c r="B35" s="28">
        <v>1319</v>
      </c>
      <c r="C35" s="12" t="s">
        <v>90</v>
      </c>
      <c r="D35" s="13" t="s">
        <v>58</v>
      </c>
      <c r="E35" s="14" t="s">
        <v>59</v>
      </c>
      <c r="F35" s="15">
        <v>1</v>
      </c>
      <c r="G35" s="16">
        <v>22</v>
      </c>
      <c r="H35" s="24">
        <v>18</v>
      </c>
      <c r="I35" s="17">
        <f t="shared" si="0"/>
        <v>40</v>
      </c>
      <c r="J35" s="15">
        <v>1</v>
      </c>
      <c r="K35" s="16">
        <v>23</v>
      </c>
      <c r="L35" s="24">
        <v>13</v>
      </c>
      <c r="M35" s="17">
        <f t="shared" si="1"/>
        <v>36</v>
      </c>
      <c r="N35" s="15">
        <v>1</v>
      </c>
      <c r="O35" s="16">
        <v>17</v>
      </c>
      <c r="P35" s="24">
        <v>20</v>
      </c>
      <c r="Q35" s="17">
        <f t="shared" si="2"/>
        <v>37</v>
      </c>
      <c r="R35" s="15">
        <v>1</v>
      </c>
      <c r="S35" s="16">
        <v>19</v>
      </c>
      <c r="T35" s="24">
        <v>16</v>
      </c>
      <c r="U35" s="17">
        <f t="shared" si="3"/>
        <v>35</v>
      </c>
      <c r="V35" s="15">
        <v>1</v>
      </c>
      <c r="W35" s="16">
        <v>17</v>
      </c>
      <c r="X35" s="24">
        <v>21</v>
      </c>
      <c r="Y35" s="17">
        <f t="shared" si="4"/>
        <v>38</v>
      </c>
      <c r="Z35" s="16">
        <f t="shared" ref="Z35:AA35" si="310">SUM(G35,K35,O35,S35,W35)</f>
        <v>98</v>
      </c>
      <c r="AA35" s="24">
        <f t="shared" si="310"/>
        <v>88</v>
      </c>
      <c r="AB35" s="17">
        <f t="shared" si="6"/>
        <v>186</v>
      </c>
      <c r="AC35" s="15">
        <v>1</v>
      </c>
      <c r="AD35" s="16">
        <v>18</v>
      </c>
      <c r="AE35" s="24">
        <v>21</v>
      </c>
      <c r="AF35" s="17">
        <f t="shared" si="7"/>
        <v>39</v>
      </c>
      <c r="AG35" s="15">
        <v>1</v>
      </c>
      <c r="AH35" s="16">
        <v>18</v>
      </c>
      <c r="AI35" s="24">
        <v>21</v>
      </c>
      <c r="AJ35" s="17">
        <f t="shared" si="8"/>
        <v>39</v>
      </c>
      <c r="AK35" s="15">
        <v>1</v>
      </c>
      <c r="AL35" s="16">
        <v>17</v>
      </c>
      <c r="AM35" s="24">
        <v>19</v>
      </c>
      <c r="AN35" s="17">
        <f t="shared" si="9"/>
        <v>36</v>
      </c>
      <c r="AO35" s="16">
        <f t="shared" ref="AO35:AP35" si="311">SUM(AD35,AH35,AL35)</f>
        <v>53</v>
      </c>
      <c r="AP35" s="24">
        <f t="shared" si="311"/>
        <v>61</v>
      </c>
      <c r="AQ35" s="17">
        <f t="shared" si="11"/>
        <v>114</v>
      </c>
      <c r="AR35" s="15">
        <v>1</v>
      </c>
      <c r="AS35" s="16">
        <v>15</v>
      </c>
      <c r="AT35" s="24">
        <v>10</v>
      </c>
      <c r="AU35" s="17">
        <f t="shared" si="12"/>
        <v>25</v>
      </c>
      <c r="AV35" s="15">
        <v>1</v>
      </c>
      <c r="AW35" s="16">
        <v>16</v>
      </c>
      <c r="AX35" s="24">
        <v>8</v>
      </c>
      <c r="AY35" s="17">
        <f t="shared" si="13"/>
        <v>24</v>
      </c>
      <c r="AZ35" s="16">
        <f t="shared" ref="AZ35:BA35" si="312">SUM(AS35,AW35)</f>
        <v>31</v>
      </c>
      <c r="BA35" s="24">
        <f t="shared" si="312"/>
        <v>18</v>
      </c>
      <c r="BB35" s="17">
        <f t="shared" si="15"/>
        <v>49</v>
      </c>
      <c r="BC35" s="15">
        <v>1</v>
      </c>
      <c r="BD35" s="10">
        <v>16</v>
      </c>
      <c r="BE35" s="15">
        <v>1</v>
      </c>
      <c r="BF35" s="10">
        <v>13</v>
      </c>
      <c r="BG35" s="15">
        <v>0</v>
      </c>
      <c r="BH35" s="10">
        <v>0</v>
      </c>
      <c r="BI35" s="18">
        <f t="shared" si="16"/>
        <v>29</v>
      </c>
      <c r="BJ35" s="16">
        <v>22</v>
      </c>
      <c r="BK35" s="24">
        <v>7</v>
      </c>
      <c r="BL35" s="18">
        <f t="shared" si="17"/>
        <v>29</v>
      </c>
      <c r="BM35" s="15">
        <v>1</v>
      </c>
      <c r="BN35" s="10">
        <v>11</v>
      </c>
      <c r="BO35" s="15">
        <v>1</v>
      </c>
      <c r="BP35" s="10">
        <v>9</v>
      </c>
      <c r="BQ35" s="15">
        <v>0</v>
      </c>
      <c r="BR35" s="10">
        <v>0</v>
      </c>
      <c r="BS35" s="18">
        <f t="shared" si="18"/>
        <v>20</v>
      </c>
      <c r="BT35" s="16">
        <v>13</v>
      </c>
      <c r="BU35" s="24">
        <v>7</v>
      </c>
      <c r="BV35" s="18">
        <f t="shared" si="19"/>
        <v>20</v>
      </c>
      <c r="BW35" s="16">
        <f t="shared" ref="BW35:BX35" si="313">SUM(BJ35,BT35)</f>
        <v>35</v>
      </c>
      <c r="BX35" s="24">
        <f t="shared" si="313"/>
        <v>14</v>
      </c>
      <c r="BY35" s="17">
        <f t="shared" si="21"/>
        <v>49</v>
      </c>
      <c r="BZ35" s="18">
        <v>77</v>
      </c>
      <c r="CA35" s="24">
        <v>64</v>
      </c>
      <c r="CB35" s="18">
        <v>84</v>
      </c>
      <c r="CC35" s="24">
        <v>68</v>
      </c>
      <c r="CD35" s="18">
        <v>4</v>
      </c>
      <c r="CE35" s="24">
        <v>5</v>
      </c>
      <c r="CF35" s="18">
        <v>0</v>
      </c>
      <c r="CG35" s="24">
        <v>1</v>
      </c>
      <c r="CH35" s="18">
        <v>48</v>
      </c>
      <c r="CI35" s="24">
        <v>40</v>
      </c>
      <c r="CJ35" s="18">
        <v>2</v>
      </c>
      <c r="CK35" s="24">
        <v>3</v>
      </c>
      <c r="CL35" s="18">
        <v>2</v>
      </c>
      <c r="CM35" s="24">
        <v>0</v>
      </c>
      <c r="CN35" s="19">
        <f t="shared" ref="CN35:CO35" si="314">SUM(BZ35,CB35,CD35,CF35,CH35,CJ35,CL35)</f>
        <v>217</v>
      </c>
      <c r="CO35" s="19">
        <f t="shared" si="314"/>
        <v>181</v>
      </c>
      <c r="CP35" s="20">
        <f t="shared" si="23"/>
        <v>398</v>
      </c>
      <c r="CQ35" s="19">
        <f t="shared" ref="CQ35:CR35" si="315">SUM(Z35,AO35,AZ35,BW35)</f>
        <v>217</v>
      </c>
      <c r="CR35" s="19">
        <f t="shared" si="315"/>
        <v>181</v>
      </c>
      <c r="CS35" s="21">
        <f t="shared" si="25"/>
        <v>398</v>
      </c>
      <c r="CT35" s="23">
        <v>66</v>
      </c>
      <c r="CU35" s="24">
        <v>51</v>
      </c>
      <c r="CV35" s="18">
        <f t="shared" si="26"/>
        <v>117</v>
      </c>
      <c r="CW35" s="23">
        <v>2</v>
      </c>
      <c r="CX35" s="24">
        <v>9</v>
      </c>
      <c r="CY35" s="18">
        <f t="shared" si="27"/>
        <v>11</v>
      </c>
      <c r="CZ35" s="23">
        <v>8</v>
      </c>
      <c r="DA35" s="24">
        <v>3</v>
      </c>
      <c r="DB35" s="18">
        <f t="shared" si="28"/>
        <v>11</v>
      </c>
      <c r="DC35" s="23">
        <v>1</v>
      </c>
      <c r="DD35" s="24">
        <v>0</v>
      </c>
      <c r="DE35" s="18">
        <f t="shared" si="29"/>
        <v>1</v>
      </c>
      <c r="DF35" s="23">
        <v>140</v>
      </c>
      <c r="DG35" s="24">
        <v>118</v>
      </c>
      <c r="DH35" s="18">
        <f t="shared" si="30"/>
        <v>258</v>
      </c>
      <c r="DI35" s="23">
        <v>0</v>
      </c>
      <c r="DJ35" s="24">
        <v>0</v>
      </c>
      <c r="DK35" s="18">
        <f t="shared" si="31"/>
        <v>0</v>
      </c>
      <c r="DL35" s="23">
        <f t="shared" ref="DL35:DM35" si="316">SUM(CT35+CW35+CZ35+DC35+DF35+DI35)</f>
        <v>217</v>
      </c>
      <c r="DM35" s="24">
        <f t="shared" si="316"/>
        <v>181</v>
      </c>
      <c r="DN35" s="17">
        <f t="shared" si="33"/>
        <v>398</v>
      </c>
      <c r="DO35" s="9"/>
      <c r="DP35" s="25">
        <f t="shared" ref="DP35:DQ35" si="317">SUM(CQ35-DL35)</f>
        <v>0</v>
      </c>
      <c r="DQ35" s="25">
        <f t="shared" si="317"/>
        <v>0</v>
      </c>
      <c r="DR35" s="23">
        <f t="shared" si="35"/>
        <v>398</v>
      </c>
      <c r="DS35" s="16">
        <f t="shared" si="36"/>
        <v>398</v>
      </c>
      <c r="DT35" s="10">
        <f t="shared" si="37"/>
        <v>0</v>
      </c>
      <c r="DU35" s="10">
        <f t="shared" si="38"/>
        <v>0</v>
      </c>
      <c r="DV35" s="29">
        <f t="shared" ref="DV35:DW35" si="318">SUM(CN35-CQ35)</f>
        <v>0</v>
      </c>
      <c r="DW35" s="30">
        <f t="shared" si="318"/>
        <v>0</v>
      </c>
    </row>
    <row r="36" spans="1:127" ht="24" customHeight="1" x14ac:dyDescent="0.2">
      <c r="A36" s="10">
        <v>33</v>
      </c>
      <c r="B36" s="28">
        <v>1669</v>
      </c>
      <c r="C36" s="12" t="s">
        <v>91</v>
      </c>
      <c r="D36" s="13" t="s">
        <v>58</v>
      </c>
      <c r="E36" s="14" t="s">
        <v>59</v>
      </c>
      <c r="F36" s="15">
        <v>3</v>
      </c>
      <c r="G36" s="16">
        <v>60</v>
      </c>
      <c r="H36" s="24">
        <v>68</v>
      </c>
      <c r="I36" s="17">
        <f t="shared" si="0"/>
        <v>128</v>
      </c>
      <c r="J36" s="15">
        <v>3</v>
      </c>
      <c r="K36" s="16">
        <v>65</v>
      </c>
      <c r="L36" s="24">
        <v>60</v>
      </c>
      <c r="M36" s="17">
        <f t="shared" si="1"/>
        <v>125</v>
      </c>
      <c r="N36" s="15">
        <v>3</v>
      </c>
      <c r="O36" s="16">
        <v>68</v>
      </c>
      <c r="P36" s="24">
        <v>61</v>
      </c>
      <c r="Q36" s="17">
        <f t="shared" si="2"/>
        <v>129</v>
      </c>
      <c r="R36" s="15">
        <v>3</v>
      </c>
      <c r="S36" s="16">
        <v>71</v>
      </c>
      <c r="T36" s="24">
        <v>50</v>
      </c>
      <c r="U36" s="17">
        <f t="shared" si="3"/>
        <v>121</v>
      </c>
      <c r="V36" s="15">
        <v>3</v>
      </c>
      <c r="W36" s="16">
        <v>62</v>
      </c>
      <c r="X36" s="24">
        <v>62</v>
      </c>
      <c r="Y36" s="17">
        <f t="shared" si="4"/>
        <v>124</v>
      </c>
      <c r="Z36" s="16">
        <f t="shared" ref="Z36:AA36" si="319">SUM(G36,K36,O36,S36,W36)</f>
        <v>326</v>
      </c>
      <c r="AA36" s="24">
        <f t="shared" si="319"/>
        <v>301</v>
      </c>
      <c r="AB36" s="17">
        <f t="shared" si="6"/>
        <v>627</v>
      </c>
      <c r="AC36" s="15">
        <v>3</v>
      </c>
      <c r="AD36" s="16">
        <v>58</v>
      </c>
      <c r="AE36" s="24">
        <v>66</v>
      </c>
      <c r="AF36" s="17">
        <f t="shared" si="7"/>
        <v>124</v>
      </c>
      <c r="AG36" s="15">
        <v>3</v>
      </c>
      <c r="AH36" s="16">
        <v>69</v>
      </c>
      <c r="AI36" s="24">
        <v>59</v>
      </c>
      <c r="AJ36" s="17">
        <f t="shared" si="8"/>
        <v>128</v>
      </c>
      <c r="AK36" s="15">
        <v>3</v>
      </c>
      <c r="AL36" s="16">
        <v>69</v>
      </c>
      <c r="AM36" s="24">
        <v>51</v>
      </c>
      <c r="AN36" s="17">
        <f t="shared" si="9"/>
        <v>120</v>
      </c>
      <c r="AO36" s="16">
        <f t="shared" ref="AO36:AP36" si="320">SUM(AD36,AH36,AL36)</f>
        <v>196</v>
      </c>
      <c r="AP36" s="24">
        <f t="shared" si="320"/>
        <v>176</v>
      </c>
      <c r="AQ36" s="17">
        <f t="shared" si="11"/>
        <v>372</v>
      </c>
      <c r="AR36" s="15">
        <v>3</v>
      </c>
      <c r="AS36" s="16">
        <v>68</v>
      </c>
      <c r="AT36" s="24">
        <v>54</v>
      </c>
      <c r="AU36" s="17">
        <f t="shared" si="12"/>
        <v>122</v>
      </c>
      <c r="AV36" s="15">
        <v>3</v>
      </c>
      <c r="AW36" s="16">
        <v>46</v>
      </c>
      <c r="AX36" s="24">
        <v>56</v>
      </c>
      <c r="AY36" s="17">
        <f t="shared" si="13"/>
        <v>102</v>
      </c>
      <c r="AZ36" s="16">
        <f t="shared" ref="AZ36:BA36" si="321">SUM(AS36,AW36)</f>
        <v>114</v>
      </c>
      <c r="BA36" s="24">
        <f t="shared" si="321"/>
        <v>110</v>
      </c>
      <c r="BB36" s="17">
        <f t="shared" si="15"/>
        <v>224</v>
      </c>
      <c r="BC36" s="15">
        <v>1</v>
      </c>
      <c r="BD36" s="10">
        <v>39</v>
      </c>
      <c r="BE36" s="15">
        <v>1</v>
      </c>
      <c r="BF36" s="10">
        <v>43</v>
      </c>
      <c r="BG36" s="15">
        <v>1</v>
      </c>
      <c r="BH36" s="10">
        <v>57</v>
      </c>
      <c r="BI36" s="18">
        <f t="shared" si="16"/>
        <v>139</v>
      </c>
      <c r="BJ36" s="16">
        <v>82</v>
      </c>
      <c r="BK36" s="24">
        <v>57</v>
      </c>
      <c r="BL36" s="18">
        <f t="shared" si="17"/>
        <v>139</v>
      </c>
      <c r="BM36" s="15">
        <v>1</v>
      </c>
      <c r="BN36" s="10">
        <v>41</v>
      </c>
      <c r="BO36" s="15">
        <v>1</v>
      </c>
      <c r="BP36" s="10">
        <v>37</v>
      </c>
      <c r="BQ36" s="15">
        <v>1</v>
      </c>
      <c r="BR36" s="10">
        <v>47</v>
      </c>
      <c r="BS36" s="18">
        <f t="shared" si="18"/>
        <v>125</v>
      </c>
      <c r="BT36" s="16">
        <v>63</v>
      </c>
      <c r="BU36" s="24">
        <v>62</v>
      </c>
      <c r="BV36" s="18">
        <f t="shared" si="19"/>
        <v>125</v>
      </c>
      <c r="BW36" s="16">
        <f t="shared" ref="BW36:BX36" si="322">SUM(BJ36,BT36)</f>
        <v>145</v>
      </c>
      <c r="BX36" s="24">
        <f t="shared" si="322"/>
        <v>119</v>
      </c>
      <c r="BY36" s="17">
        <f t="shared" si="21"/>
        <v>264</v>
      </c>
      <c r="BZ36" s="18">
        <v>265</v>
      </c>
      <c r="CA36" s="24">
        <v>288</v>
      </c>
      <c r="CB36" s="18">
        <v>349</v>
      </c>
      <c r="CC36" s="24">
        <v>284</v>
      </c>
      <c r="CD36" s="18">
        <v>4</v>
      </c>
      <c r="CE36" s="24">
        <v>0</v>
      </c>
      <c r="CF36" s="18">
        <v>3</v>
      </c>
      <c r="CG36" s="24">
        <v>2</v>
      </c>
      <c r="CH36" s="18">
        <v>111</v>
      </c>
      <c r="CI36" s="24">
        <v>91</v>
      </c>
      <c r="CJ36" s="18">
        <v>11</v>
      </c>
      <c r="CK36" s="24">
        <v>8</v>
      </c>
      <c r="CL36" s="18">
        <v>38</v>
      </c>
      <c r="CM36" s="24">
        <v>33</v>
      </c>
      <c r="CN36" s="19">
        <f t="shared" ref="CN36:CO36" si="323">SUM(BZ36,CB36,CD36,CF36,CH36,CJ36,CL36)</f>
        <v>781</v>
      </c>
      <c r="CO36" s="19">
        <f t="shared" si="323"/>
        <v>706</v>
      </c>
      <c r="CP36" s="20">
        <f t="shared" si="23"/>
        <v>1487</v>
      </c>
      <c r="CQ36" s="19">
        <f t="shared" ref="CQ36:CR36" si="324">SUM(Z36,AO36,AZ36,BW36)</f>
        <v>781</v>
      </c>
      <c r="CR36" s="19">
        <f t="shared" si="324"/>
        <v>706</v>
      </c>
      <c r="CS36" s="21">
        <f t="shared" si="25"/>
        <v>1487</v>
      </c>
      <c r="CT36" s="23">
        <v>329</v>
      </c>
      <c r="CU36" s="24">
        <v>282</v>
      </c>
      <c r="CV36" s="18">
        <f t="shared" si="26"/>
        <v>611</v>
      </c>
      <c r="CW36" s="23">
        <v>15</v>
      </c>
      <c r="CX36" s="24">
        <v>16</v>
      </c>
      <c r="CY36" s="18">
        <f t="shared" si="27"/>
        <v>31</v>
      </c>
      <c r="CZ36" s="23">
        <v>22</v>
      </c>
      <c r="DA36" s="24">
        <v>25</v>
      </c>
      <c r="DB36" s="18">
        <f t="shared" si="28"/>
        <v>47</v>
      </c>
      <c r="DC36" s="23">
        <v>3</v>
      </c>
      <c r="DD36" s="24">
        <v>3</v>
      </c>
      <c r="DE36" s="18">
        <f t="shared" si="29"/>
        <v>6</v>
      </c>
      <c r="DF36" s="23">
        <v>412</v>
      </c>
      <c r="DG36" s="24">
        <v>380</v>
      </c>
      <c r="DH36" s="18">
        <f t="shared" si="30"/>
        <v>792</v>
      </c>
      <c r="DI36" s="23">
        <v>0</v>
      </c>
      <c r="DJ36" s="24">
        <v>0</v>
      </c>
      <c r="DK36" s="18">
        <f t="shared" si="31"/>
        <v>0</v>
      </c>
      <c r="DL36" s="23">
        <f t="shared" ref="DL36:DM36" si="325">SUM(CT36+CW36+CZ36+DC36+DF36+DI36)</f>
        <v>781</v>
      </c>
      <c r="DM36" s="24">
        <f t="shared" si="325"/>
        <v>706</v>
      </c>
      <c r="DN36" s="17">
        <f t="shared" si="33"/>
        <v>1487</v>
      </c>
      <c r="DO36" s="9"/>
      <c r="DP36" s="25">
        <f t="shared" ref="DP36:DQ36" si="326">SUM(CQ36-DL36)</f>
        <v>0</v>
      </c>
      <c r="DQ36" s="25">
        <f t="shared" si="326"/>
        <v>0</v>
      </c>
      <c r="DR36" s="23">
        <f t="shared" si="35"/>
        <v>1487</v>
      </c>
      <c r="DS36" s="16">
        <f t="shared" si="36"/>
        <v>1487</v>
      </c>
      <c r="DT36" s="10">
        <f t="shared" si="37"/>
        <v>0</v>
      </c>
      <c r="DU36" s="10">
        <f t="shared" si="38"/>
        <v>0</v>
      </c>
      <c r="DV36" s="29">
        <f t="shared" ref="DV36:DW36" si="327">SUM(CN36-CQ36)</f>
        <v>0</v>
      </c>
      <c r="DW36" s="30">
        <f t="shared" si="327"/>
        <v>0</v>
      </c>
    </row>
    <row r="37" spans="1:127" ht="24" customHeight="1" x14ac:dyDescent="0.2">
      <c r="A37" s="10">
        <v>34</v>
      </c>
      <c r="B37" s="28">
        <v>1670</v>
      </c>
      <c r="C37" s="12" t="s">
        <v>92</v>
      </c>
      <c r="D37" s="13" t="s">
        <v>58</v>
      </c>
      <c r="E37" s="14" t="s">
        <v>59</v>
      </c>
      <c r="F37" s="15">
        <v>3</v>
      </c>
      <c r="G37" s="16">
        <v>59</v>
      </c>
      <c r="H37" s="24">
        <v>67</v>
      </c>
      <c r="I37" s="17">
        <f t="shared" si="0"/>
        <v>126</v>
      </c>
      <c r="J37" s="15">
        <v>3</v>
      </c>
      <c r="K37" s="16">
        <v>66</v>
      </c>
      <c r="L37" s="24">
        <v>61</v>
      </c>
      <c r="M37" s="17">
        <f t="shared" si="1"/>
        <v>127</v>
      </c>
      <c r="N37" s="15">
        <v>3</v>
      </c>
      <c r="O37" s="16">
        <v>57</v>
      </c>
      <c r="P37" s="24">
        <v>72</v>
      </c>
      <c r="Q37" s="17">
        <f t="shared" si="2"/>
        <v>129</v>
      </c>
      <c r="R37" s="15">
        <v>3</v>
      </c>
      <c r="S37" s="16">
        <v>55</v>
      </c>
      <c r="T37" s="24">
        <v>70</v>
      </c>
      <c r="U37" s="17">
        <f t="shared" si="3"/>
        <v>125</v>
      </c>
      <c r="V37" s="15">
        <v>3</v>
      </c>
      <c r="W37" s="16">
        <v>60</v>
      </c>
      <c r="X37" s="24">
        <v>59</v>
      </c>
      <c r="Y37" s="17">
        <f t="shared" si="4"/>
        <v>119</v>
      </c>
      <c r="Z37" s="16">
        <f t="shared" ref="Z37:AA37" si="328">SUM(G37,K37,O37,S37,W37)</f>
        <v>297</v>
      </c>
      <c r="AA37" s="24">
        <f t="shared" si="328"/>
        <v>329</v>
      </c>
      <c r="AB37" s="17">
        <f t="shared" si="6"/>
        <v>626</v>
      </c>
      <c r="AC37" s="15">
        <v>3</v>
      </c>
      <c r="AD37" s="16">
        <v>73</v>
      </c>
      <c r="AE37" s="24">
        <v>50</v>
      </c>
      <c r="AF37" s="17">
        <f t="shared" si="7"/>
        <v>123</v>
      </c>
      <c r="AG37" s="15">
        <v>3</v>
      </c>
      <c r="AH37" s="16">
        <v>68</v>
      </c>
      <c r="AI37" s="24">
        <v>63</v>
      </c>
      <c r="AJ37" s="17">
        <f t="shared" si="8"/>
        <v>131</v>
      </c>
      <c r="AK37" s="15">
        <v>3</v>
      </c>
      <c r="AL37" s="16">
        <v>62</v>
      </c>
      <c r="AM37" s="24">
        <v>62</v>
      </c>
      <c r="AN37" s="17">
        <f t="shared" si="9"/>
        <v>124</v>
      </c>
      <c r="AO37" s="16">
        <f t="shared" ref="AO37:AP37" si="329">SUM(AD37,AH37,AL37)</f>
        <v>203</v>
      </c>
      <c r="AP37" s="24">
        <f t="shared" si="329"/>
        <v>175</v>
      </c>
      <c r="AQ37" s="17">
        <f t="shared" si="11"/>
        <v>378</v>
      </c>
      <c r="AR37" s="15">
        <v>3</v>
      </c>
      <c r="AS37" s="16">
        <v>62</v>
      </c>
      <c r="AT37" s="24">
        <v>60</v>
      </c>
      <c r="AU37" s="17">
        <f t="shared" si="12"/>
        <v>122</v>
      </c>
      <c r="AV37" s="15">
        <v>3</v>
      </c>
      <c r="AW37" s="16">
        <v>59</v>
      </c>
      <c r="AX37" s="24">
        <v>56</v>
      </c>
      <c r="AY37" s="17">
        <f t="shared" si="13"/>
        <v>115</v>
      </c>
      <c r="AZ37" s="16">
        <f t="shared" ref="AZ37:BA37" si="330">SUM(AS37,AW37)</f>
        <v>121</v>
      </c>
      <c r="BA37" s="24">
        <f t="shared" si="330"/>
        <v>116</v>
      </c>
      <c r="BB37" s="17">
        <f t="shared" si="15"/>
        <v>237</v>
      </c>
      <c r="BC37" s="15">
        <v>1</v>
      </c>
      <c r="BD37" s="10">
        <v>40</v>
      </c>
      <c r="BE37" s="15">
        <v>1</v>
      </c>
      <c r="BF37" s="10">
        <v>44</v>
      </c>
      <c r="BG37" s="15">
        <v>1</v>
      </c>
      <c r="BH37" s="10">
        <v>63</v>
      </c>
      <c r="BI37" s="18">
        <f t="shared" si="16"/>
        <v>147</v>
      </c>
      <c r="BJ37" s="16">
        <v>78</v>
      </c>
      <c r="BK37" s="24">
        <v>69</v>
      </c>
      <c r="BL37" s="18">
        <f t="shared" si="17"/>
        <v>147</v>
      </c>
      <c r="BM37" s="15">
        <v>1</v>
      </c>
      <c r="BN37" s="10">
        <v>39</v>
      </c>
      <c r="BO37" s="15">
        <v>1</v>
      </c>
      <c r="BP37" s="10">
        <v>31</v>
      </c>
      <c r="BQ37" s="15">
        <v>1</v>
      </c>
      <c r="BR37" s="10">
        <v>48</v>
      </c>
      <c r="BS37" s="18">
        <f t="shared" si="18"/>
        <v>118</v>
      </c>
      <c r="BT37" s="16">
        <v>58</v>
      </c>
      <c r="BU37" s="24">
        <v>60</v>
      </c>
      <c r="BV37" s="18">
        <f t="shared" si="19"/>
        <v>118</v>
      </c>
      <c r="BW37" s="16">
        <f t="shared" ref="BW37:BX37" si="331">SUM(BJ37,BT37)</f>
        <v>136</v>
      </c>
      <c r="BX37" s="24">
        <f t="shared" si="331"/>
        <v>129</v>
      </c>
      <c r="BY37" s="17">
        <f t="shared" si="21"/>
        <v>265</v>
      </c>
      <c r="BZ37" s="18">
        <v>273</v>
      </c>
      <c r="CA37" s="24">
        <v>273</v>
      </c>
      <c r="CB37" s="18">
        <v>306</v>
      </c>
      <c r="CC37" s="24">
        <v>315</v>
      </c>
      <c r="CD37" s="18">
        <v>3</v>
      </c>
      <c r="CE37" s="24">
        <v>2</v>
      </c>
      <c r="CF37" s="18">
        <v>2</v>
      </c>
      <c r="CG37" s="24">
        <v>0</v>
      </c>
      <c r="CH37" s="18">
        <v>111</v>
      </c>
      <c r="CI37" s="24">
        <v>103</v>
      </c>
      <c r="CJ37" s="18">
        <v>5</v>
      </c>
      <c r="CK37" s="24">
        <v>9</v>
      </c>
      <c r="CL37" s="18">
        <v>57</v>
      </c>
      <c r="CM37" s="24">
        <v>47</v>
      </c>
      <c r="CN37" s="19">
        <f t="shared" ref="CN37:CO37" si="332">SUM(BZ37,CB37,CD37,CF37,CH37,CJ37,CL37)</f>
        <v>757</v>
      </c>
      <c r="CO37" s="19">
        <f t="shared" si="332"/>
        <v>749</v>
      </c>
      <c r="CP37" s="20">
        <f t="shared" si="23"/>
        <v>1506</v>
      </c>
      <c r="CQ37" s="19">
        <f t="shared" ref="CQ37:CR37" si="333">SUM(Z37,AO37,AZ37,BW37)</f>
        <v>757</v>
      </c>
      <c r="CR37" s="19">
        <f t="shared" si="333"/>
        <v>749</v>
      </c>
      <c r="CS37" s="21">
        <f t="shared" si="25"/>
        <v>1506</v>
      </c>
      <c r="CT37" s="23">
        <v>175</v>
      </c>
      <c r="CU37" s="24">
        <v>176</v>
      </c>
      <c r="CV37" s="18">
        <f t="shared" si="26"/>
        <v>351</v>
      </c>
      <c r="CW37" s="23">
        <v>8</v>
      </c>
      <c r="CX37" s="24">
        <v>5</v>
      </c>
      <c r="CY37" s="18">
        <f t="shared" si="27"/>
        <v>13</v>
      </c>
      <c r="CZ37" s="23">
        <v>22</v>
      </c>
      <c r="DA37" s="24">
        <v>18</v>
      </c>
      <c r="DB37" s="18">
        <f t="shared" si="28"/>
        <v>40</v>
      </c>
      <c r="DC37" s="23">
        <v>3</v>
      </c>
      <c r="DD37" s="24">
        <v>2</v>
      </c>
      <c r="DE37" s="18">
        <f t="shared" si="29"/>
        <v>5</v>
      </c>
      <c r="DF37" s="23">
        <v>549</v>
      </c>
      <c r="DG37" s="24">
        <v>548</v>
      </c>
      <c r="DH37" s="18">
        <f t="shared" si="30"/>
        <v>1097</v>
      </c>
      <c r="DI37" s="23">
        <v>0</v>
      </c>
      <c r="DJ37" s="24">
        <v>0</v>
      </c>
      <c r="DK37" s="18">
        <f t="shared" si="31"/>
        <v>0</v>
      </c>
      <c r="DL37" s="23">
        <f t="shared" ref="DL37:DM37" si="334">SUM(CT37+CW37+CZ37+DC37+DF37+DI37)</f>
        <v>757</v>
      </c>
      <c r="DM37" s="24">
        <f t="shared" si="334"/>
        <v>749</v>
      </c>
      <c r="DN37" s="17">
        <f t="shared" si="33"/>
        <v>1506</v>
      </c>
      <c r="DO37" s="9"/>
      <c r="DP37" s="25">
        <f t="shared" ref="DP37:DQ37" si="335">SUM(CQ37-DL37)</f>
        <v>0</v>
      </c>
      <c r="DQ37" s="25">
        <f t="shared" si="335"/>
        <v>0</v>
      </c>
      <c r="DR37" s="23">
        <f t="shared" si="35"/>
        <v>1506</v>
      </c>
      <c r="DS37" s="16">
        <f t="shared" si="36"/>
        <v>1506</v>
      </c>
      <c r="DT37" s="10">
        <f t="shared" si="37"/>
        <v>0</v>
      </c>
      <c r="DU37" s="10">
        <f t="shared" si="38"/>
        <v>0</v>
      </c>
      <c r="DV37" s="29">
        <f t="shared" ref="DV37:DW37" si="336">SUM(CN37-CQ37)</f>
        <v>0</v>
      </c>
      <c r="DW37" s="30">
        <f t="shared" si="336"/>
        <v>0</v>
      </c>
    </row>
    <row r="38" spans="1:127" ht="24" customHeight="1" x14ac:dyDescent="0.2">
      <c r="A38" s="10">
        <v>35</v>
      </c>
      <c r="B38" s="28">
        <v>1671</v>
      </c>
      <c r="C38" s="12" t="s">
        <v>93</v>
      </c>
      <c r="D38" s="13" t="s">
        <v>58</v>
      </c>
      <c r="E38" s="14" t="s">
        <v>59</v>
      </c>
      <c r="F38" s="15">
        <v>3</v>
      </c>
      <c r="G38" s="16">
        <v>64</v>
      </c>
      <c r="H38" s="24">
        <v>61</v>
      </c>
      <c r="I38" s="17">
        <f t="shared" si="0"/>
        <v>125</v>
      </c>
      <c r="J38" s="15">
        <v>3</v>
      </c>
      <c r="K38" s="16">
        <v>75</v>
      </c>
      <c r="L38" s="24">
        <v>54</v>
      </c>
      <c r="M38" s="17">
        <f t="shared" si="1"/>
        <v>129</v>
      </c>
      <c r="N38" s="15">
        <v>3</v>
      </c>
      <c r="O38" s="16">
        <v>66</v>
      </c>
      <c r="P38" s="24">
        <v>56</v>
      </c>
      <c r="Q38" s="17">
        <f t="shared" si="2"/>
        <v>122</v>
      </c>
      <c r="R38" s="15">
        <v>3</v>
      </c>
      <c r="S38" s="16">
        <v>64</v>
      </c>
      <c r="T38" s="24">
        <v>60</v>
      </c>
      <c r="U38" s="17">
        <f t="shared" si="3"/>
        <v>124</v>
      </c>
      <c r="V38" s="15">
        <v>3</v>
      </c>
      <c r="W38" s="16">
        <v>61</v>
      </c>
      <c r="X38" s="24">
        <v>61</v>
      </c>
      <c r="Y38" s="17">
        <f t="shared" si="4"/>
        <v>122</v>
      </c>
      <c r="Z38" s="16">
        <f t="shared" ref="Z38:AA38" si="337">SUM(G38,K38,O38,S38,W38)</f>
        <v>330</v>
      </c>
      <c r="AA38" s="24">
        <f t="shared" si="337"/>
        <v>292</v>
      </c>
      <c r="AB38" s="17">
        <f t="shared" si="6"/>
        <v>622</v>
      </c>
      <c r="AC38" s="15">
        <v>3</v>
      </c>
      <c r="AD38" s="16">
        <v>56</v>
      </c>
      <c r="AE38" s="24">
        <v>65</v>
      </c>
      <c r="AF38" s="17">
        <f t="shared" si="7"/>
        <v>121</v>
      </c>
      <c r="AG38" s="15">
        <v>3</v>
      </c>
      <c r="AH38" s="16">
        <v>65</v>
      </c>
      <c r="AI38" s="24">
        <v>56</v>
      </c>
      <c r="AJ38" s="17">
        <f t="shared" si="8"/>
        <v>121</v>
      </c>
      <c r="AK38" s="15">
        <v>3</v>
      </c>
      <c r="AL38" s="16">
        <v>70</v>
      </c>
      <c r="AM38" s="24">
        <v>51</v>
      </c>
      <c r="AN38" s="17">
        <f t="shared" si="9"/>
        <v>121</v>
      </c>
      <c r="AO38" s="16">
        <f t="shared" ref="AO38:AP38" si="338">SUM(AD38,AH38,AL38)</f>
        <v>191</v>
      </c>
      <c r="AP38" s="24">
        <f t="shared" si="338"/>
        <v>172</v>
      </c>
      <c r="AQ38" s="17">
        <f t="shared" si="11"/>
        <v>363</v>
      </c>
      <c r="AR38" s="15">
        <v>3</v>
      </c>
      <c r="AS38" s="16">
        <v>71</v>
      </c>
      <c r="AT38" s="24">
        <v>44</v>
      </c>
      <c r="AU38" s="17">
        <f t="shared" si="12"/>
        <v>115</v>
      </c>
      <c r="AV38" s="15">
        <v>3</v>
      </c>
      <c r="AW38" s="16">
        <v>56</v>
      </c>
      <c r="AX38" s="24">
        <v>55</v>
      </c>
      <c r="AY38" s="17">
        <f t="shared" si="13"/>
        <v>111</v>
      </c>
      <c r="AZ38" s="16">
        <f t="shared" ref="AZ38:BA38" si="339">SUM(AS38,AW38)</f>
        <v>127</v>
      </c>
      <c r="BA38" s="24">
        <f t="shared" si="339"/>
        <v>99</v>
      </c>
      <c r="BB38" s="17">
        <f t="shared" si="15"/>
        <v>226</v>
      </c>
      <c r="BC38" s="15">
        <v>1</v>
      </c>
      <c r="BD38" s="10">
        <v>48</v>
      </c>
      <c r="BE38" s="15">
        <v>1</v>
      </c>
      <c r="BF38" s="10">
        <v>42</v>
      </c>
      <c r="BG38" s="15">
        <v>1</v>
      </c>
      <c r="BH38" s="10">
        <v>55</v>
      </c>
      <c r="BI38" s="18">
        <f t="shared" si="16"/>
        <v>145</v>
      </c>
      <c r="BJ38" s="16">
        <v>67</v>
      </c>
      <c r="BK38" s="24">
        <v>78</v>
      </c>
      <c r="BL38" s="18">
        <f t="shared" si="17"/>
        <v>145</v>
      </c>
      <c r="BM38" s="15">
        <v>1</v>
      </c>
      <c r="BN38" s="10">
        <v>40</v>
      </c>
      <c r="BO38" s="15">
        <v>1</v>
      </c>
      <c r="BP38" s="10">
        <v>32</v>
      </c>
      <c r="BQ38" s="15">
        <v>1</v>
      </c>
      <c r="BR38" s="10">
        <v>41</v>
      </c>
      <c r="BS38" s="18">
        <f t="shared" si="18"/>
        <v>113</v>
      </c>
      <c r="BT38" s="16">
        <v>62</v>
      </c>
      <c r="BU38" s="24">
        <v>51</v>
      </c>
      <c r="BV38" s="18">
        <f t="shared" si="19"/>
        <v>113</v>
      </c>
      <c r="BW38" s="16">
        <f t="shared" ref="BW38:BX38" si="340">SUM(BJ38,BT38)</f>
        <v>129</v>
      </c>
      <c r="BX38" s="24">
        <f t="shared" si="340"/>
        <v>129</v>
      </c>
      <c r="BY38" s="17">
        <f t="shared" si="21"/>
        <v>258</v>
      </c>
      <c r="BZ38" s="18">
        <v>312</v>
      </c>
      <c r="CA38" s="24">
        <v>289</v>
      </c>
      <c r="CB38" s="18">
        <v>317</v>
      </c>
      <c r="CC38" s="24">
        <v>264</v>
      </c>
      <c r="CD38" s="18">
        <v>12</v>
      </c>
      <c r="CE38" s="24">
        <v>8</v>
      </c>
      <c r="CF38" s="18">
        <v>1</v>
      </c>
      <c r="CG38" s="24">
        <v>2</v>
      </c>
      <c r="CH38" s="18">
        <v>86</v>
      </c>
      <c r="CI38" s="24">
        <v>67</v>
      </c>
      <c r="CJ38" s="18">
        <v>3</v>
      </c>
      <c r="CK38" s="24">
        <v>14</v>
      </c>
      <c r="CL38" s="18">
        <v>46</v>
      </c>
      <c r="CM38" s="24">
        <v>48</v>
      </c>
      <c r="CN38" s="19">
        <f t="shared" ref="CN38:CO38" si="341">SUM(BZ38,CB38,CD38,CF38,CH38,CJ38,CL38)</f>
        <v>777</v>
      </c>
      <c r="CO38" s="19">
        <f t="shared" si="341"/>
        <v>692</v>
      </c>
      <c r="CP38" s="20">
        <f t="shared" si="23"/>
        <v>1469</v>
      </c>
      <c r="CQ38" s="19">
        <f t="shared" ref="CQ38:CR38" si="342">SUM(Z38,AO38,AZ38,BW38)</f>
        <v>777</v>
      </c>
      <c r="CR38" s="19">
        <f t="shared" si="342"/>
        <v>692</v>
      </c>
      <c r="CS38" s="21">
        <f t="shared" si="25"/>
        <v>1469</v>
      </c>
      <c r="CT38" s="23">
        <v>166</v>
      </c>
      <c r="CU38" s="24">
        <v>142</v>
      </c>
      <c r="CV38" s="18">
        <f t="shared" si="26"/>
        <v>308</v>
      </c>
      <c r="CW38" s="23">
        <v>17</v>
      </c>
      <c r="CX38" s="24">
        <v>12</v>
      </c>
      <c r="CY38" s="18">
        <f t="shared" si="27"/>
        <v>29</v>
      </c>
      <c r="CZ38" s="23">
        <v>33</v>
      </c>
      <c r="DA38" s="24">
        <v>37</v>
      </c>
      <c r="DB38" s="18">
        <f t="shared" si="28"/>
        <v>70</v>
      </c>
      <c r="DC38" s="23">
        <v>7</v>
      </c>
      <c r="DD38" s="24">
        <v>9</v>
      </c>
      <c r="DE38" s="18">
        <f t="shared" si="29"/>
        <v>16</v>
      </c>
      <c r="DF38" s="23">
        <v>554</v>
      </c>
      <c r="DG38" s="24">
        <v>492</v>
      </c>
      <c r="DH38" s="18">
        <f t="shared" si="30"/>
        <v>1046</v>
      </c>
      <c r="DI38" s="23">
        <v>0</v>
      </c>
      <c r="DJ38" s="24">
        <v>0</v>
      </c>
      <c r="DK38" s="18">
        <f t="shared" si="31"/>
        <v>0</v>
      </c>
      <c r="DL38" s="23">
        <f t="shared" ref="DL38:DM38" si="343">SUM(CT38+CW38+CZ38+DC38+DF38+DI38)</f>
        <v>777</v>
      </c>
      <c r="DM38" s="24">
        <f t="shared" si="343"/>
        <v>692</v>
      </c>
      <c r="DN38" s="17">
        <f t="shared" si="33"/>
        <v>1469</v>
      </c>
      <c r="DO38" s="9"/>
      <c r="DP38" s="25">
        <f t="shared" ref="DP38:DQ38" si="344">SUM(CQ38-DL38)</f>
        <v>0</v>
      </c>
      <c r="DQ38" s="25">
        <f t="shared" si="344"/>
        <v>0</v>
      </c>
      <c r="DR38" s="23">
        <f t="shared" si="35"/>
        <v>1469</v>
      </c>
      <c r="DS38" s="16">
        <f t="shared" si="36"/>
        <v>1469</v>
      </c>
      <c r="DT38" s="10">
        <f t="shared" si="37"/>
        <v>0</v>
      </c>
      <c r="DU38" s="10">
        <f t="shared" si="38"/>
        <v>0</v>
      </c>
      <c r="DV38" s="29">
        <f t="shared" ref="DV38:DW38" si="345">SUM(CN38-CQ38)</f>
        <v>0</v>
      </c>
      <c r="DW38" s="30">
        <f t="shared" si="345"/>
        <v>0</v>
      </c>
    </row>
    <row r="39" spans="1:127" ht="24" customHeight="1" x14ac:dyDescent="0.2">
      <c r="A39" s="10">
        <v>36</v>
      </c>
      <c r="B39" s="28">
        <v>1672</v>
      </c>
      <c r="C39" s="12" t="s">
        <v>94</v>
      </c>
      <c r="D39" s="13" t="s">
        <v>58</v>
      </c>
      <c r="E39" s="14" t="s">
        <v>59</v>
      </c>
      <c r="F39" s="15">
        <v>3</v>
      </c>
      <c r="G39" s="16">
        <v>64</v>
      </c>
      <c r="H39" s="24">
        <v>66</v>
      </c>
      <c r="I39" s="17">
        <f t="shared" si="0"/>
        <v>130</v>
      </c>
      <c r="J39" s="15">
        <v>3</v>
      </c>
      <c r="K39" s="16">
        <v>67</v>
      </c>
      <c r="L39" s="24">
        <v>64</v>
      </c>
      <c r="M39" s="17">
        <f t="shared" si="1"/>
        <v>131</v>
      </c>
      <c r="N39" s="15">
        <v>3</v>
      </c>
      <c r="O39" s="16">
        <v>66</v>
      </c>
      <c r="P39" s="24">
        <v>56</v>
      </c>
      <c r="Q39" s="17">
        <f t="shared" si="2"/>
        <v>122</v>
      </c>
      <c r="R39" s="15">
        <v>3</v>
      </c>
      <c r="S39" s="16">
        <v>63</v>
      </c>
      <c r="T39" s="24">
        <v>62</v>
      </c>
      <c r="U39" s="17">
        <f t="shared" si="3"/>
        <v>125</v>
      </c>
      <c r="V39" s="15">
        <v>3</v>
      </c>
      <c r="W39" s="16">
        <v>65</v>
      </c>
      <c r="X39" s="24">
        <v>57</v>
      </c>
      <c r="Y39" s="17">
        <f t="shared" si="4"/>
        <v>122</v>
      </c>
      <c r="Z39" s="16">
        <f t="shared" ref="Z39:AA39" si="346">SUM(G39,K39,O39,S39,W39)</f>
        <v>325</v>
      </c>
      <c r="AA39" s="24">
        <f t="shared" si="346"/>
        <v>305</v>
      </c>
      <c r="AB39" s="17">
        <f t="shared" si="6"/>
        <v>630</v>
      </c>
      <c r="AC39" s="15">
        <v>3</v>
      </c>
      <c r="AD39" s="16">
        <v>64</v>
      </c>
      <c r="AE39" s="24">
        <v>62</v>
      </c>
      <c r="AF39" s="17">
        <f t="shared" si="7"/>
        <v>126</v>
      </c>
      <c r="AG39" s="15">
        <v>3</v>
      </c>
      <c r="AH39" s="16">
        <v>68</v>
      </c>
      <c r="AI39" s="24">
        <v>55</v>
      </c>
      <c r="AJ39" s="17">
        <f t="shared" si="8"/>
        <v>123</v>
      </c>
      <c r="AK39" s="15">
        <v>3</v>
      </c>
      <c r="AL39" s="16">
        <v>65</v>
      </c>
      <c r="AM39" s="24">
        <v>56</v>
      </c>
      <c r="AN39" s="17">
        <f t="shared" si="9"/>
        <v>121</v>
      </c>
      <c r="AO39" s="16">
        <f t="shared" ref="AO39:AP39" si="347">SUM(AD39,AH39,AL39)</f>
        <v>197</v>
      </c>
      <c r="AP39" s="24">
        <f t="shared" si="347"/>
        <v>173</v>
      </c>
      <c r="AQ39" s="17">
        <f t="shared" si="11"/>
        <v>370</v>
      </c>
      <c r="AR39" s="15">
        <v>3</v>
      </c>
      <c r="AS39" s="16">
        <v>62</v>
      </c>
      <c r="AT39" s="24">
        <v>59</v>
      </c>
      <c r="AU39" s="17">
        <f t="shared" si="12"/>
        <v>121</v>
      </c>
      <c r="AV39" s="15">
        <v>3</v>
      </c>
      <c r="AW39" s="16">
        <v>61</v>
      </c>
      <c r="AX39" s="24">
        <v>43</v>
      </c>
      <c r="AY39" s="17">
        <f t="shared" si="13"/>
        <v>104</v>
      </c>
      <c r="AZ39" s="16">
        <f t="shared" ref="AZ39:BA39" si="348">SUM(AS39,AW39)</f>
        <v>123</v>
      </c>
      <c r="BA39" s="24">
        <f t="shared" si="348"/>
        <v>102</v>
      </c>
      <c r="BB39" s="17">
        <f t="shared" si="15"/>
        <v>225</v>
      </c>
      <c r="BC39" s="15">
        <v>1</v>
      </c>
      <c r="BD39" s="10">
        <v>44</v>
      </c>
      <c r="BE39" s="15">
        <v>1</v>
      </c>
      <c r="BF39" s="10">
        <v>54</v>
      </c>
      <c r="BG39" s="15">
        <v>0</v>
      </c>
      <c r="BH39" s="10">
        <v>0</v>
      </c>
      <c r="BI39" s="18">
        <f t="shared" si="16"/>
        <v>98</v>
      </c>
      <c r="BJ39" s="16">
        <v>47</v>
      </c>
      <c r="BK39" s="24">
        <v>51</v>
      </c>
      <c r="BL39" s="18">
        <f t="shared" si="17"/>
        <v>98</v>
      </c>
      <c r="BM39" s="15">
        <v>1</v>
      </c>
      <c r="BN39" s="10">
        <v>42</v>
      </c>
      <c r="BO39" s="15">
        <v>1</v>
      </c>
      <c r="BP39" s="10">
        <v>38</v>
      </c>
      <c r="BQ39" s="15">
        <v>0</v>
      </c>
      <c r="BR39" s="10">
        <v>0</v>
      </c>
      <c r="BS39" s="18">
        <f t="shared" si="18"/>
        <v>80</v>
      </c>
      <c r="BT39" s="16">
        <v>35</v>
      </c>
      <c r="BU39" s="24">
        <v>45</v>
      </c>
      <c r="BV39" s="18">
        <f t="shared" si="19"/>
        <v>80</v>
      </c>
      <c r="BW39" s="16">
        <f t="shared" ref="BW39:BX39" si="349">SUM(BJ39,BT39)</f>
        <v>82</v>
      </c>
      <c r="BX39" s="24">
        <f t="shared" si="349"/>
        <v>96</v>
      </c>
      <c r="BY39" s="17">
        <f t="shared" si="21"/>
        <v>178</v>
      </c>
      <c r="BZ39" s="18">
        <v>282</v>
      </c>
      <c r="CA39" s="24">
        <v>230</v>
      </c>
      <c r="CB39" s="18">
        <v>344</v>
      </c>
      <c r="CC39" s="24">
        <v>354</v>
      </c>
      <c r="CD39" s="18">
        <v>5</v>
      </c>
      <c r="CE39" s="24">
        <v>3</v>
      </c>
      <c r="CF39" s="18">
        <v>0</v>
      </c>
      <c r="CG39" s="24">
        <v>1</v>
      </c>
      <c r="CH39" s="18">
        <v>79</v>
      </c>
      <c r="CI39" s="24">
        <v>59</v>
      </c>
      <c r="CJ39" s="18">
        <v>1</v>
      </c>
      <c r="CK39" s="24">
        <v>3</v>
      </c>
      <c r="CL39" s="18">
        <v>16</v>
      </c>
      <c r="CM39" s="24">
        <v>26</v>
      </c>
      <c r="CN39" s="19">
        <f t="shared" ref="CN39:CO39" si="350">SUM(BZ39,CB39,CD39,CF39,CH39,CJ39,CL39)</f>
        <v>727</v>
      </c>
      <c r="CO39" s="19">
        <f t="shared" si="350"/>
        <v>676</v>
      </c>
      <c r="CP39" s="20">
        <f t="shared" si="23"/>
        <v>1403</v>
      </c>
      <c r="CQ39" s="19">
        <f t="shared" ref="CQ39:CR39" si="351">SUM(Z39,AO39,AZ39,BW39)</f>
        <v>727</v>
      </c>
      <c r="CR39" s="19">
        <f t="shared" si="351"/>
        <v>676</v>
      </c>
      <c r="CS39" s="21">
        <f t="shared" si="25"/>
        <v>1403</v>
      </c>
      <c r="CT39" s="23">
        <v>163</v>
      </c>
      <c r="CU39" s="24">
        <v>155</v>
      </c>
      <c r="CV39" s="18">
        <f t="shared" si="26"/>
        <v>318</v>
      </c>
      <c r="CW39" s="23">
        <v>6</v>
      </c>
      <c r="CX39" s="24">
        <v>4</v>
      </c>
      <c r="CY39" s="18">
        <f t="shared" si="27"/>
        <v>10</v>
      </c>
      <c r="CZ39" s="23">
        <v>6</v>
      </c>
      <c r="DA39" s="24">
        <v>10</v>
      </c>
      <c r="DB39" s="18">
        <f t="shared" si="28"/>
        <v>16</v>
      </c>
      <c r="DC39" s="23">
        <v>7</v>
      </c>
      <c r="DD39" s="24">
        <v>7</v>
      </c>
      <c r="DE39" s="18">
        <f t="shared" si="29"/>
        <v>14</v>
      </c>
      <c r="DF39" s="23">
        <v>545</v>
      </c>
      <c r="DG39" s="24">
        <v>500</v>
      </c>
      <c r="DH39" s="18">
        <f t="shared" si="30"/>
        <v>1045</v>
      </c>
      <c r="DI39" s="23">
        <v>0</v>
      </c>
      <c r="DJ39" s="24">
        <v>0</v>
      </c>
      <c r="DK39" s="18">
        <f t="shared" si="31"/>
        <v>0</v>
      </c>
      <c r="DL39" s="23">
        <f t="shared" ref="DL39:DM39" si="352">SUM(CT39+CW39+CZ39+DC39+DF39+DI39)</f>
        <v>727</v>
      </c>
      <c r="DM39" s="24">
        <f t="shared" si="352"/>
        <v>676</v>
      </c>
      <c r="DN39" s="17">
        <f t="shared" si="33"/>
        <v>1403</v>
      </c>
      <c r="DO39" s="9"/>
      <c r="DP39" s="25">
        <f t="shared" ref="DP39:DQ39" si="353">SUM(CQ39-DL39)</f>
        <v>0</v>
      </c>
      <c r="DQ39" s="25">
        <f t="shared" si="353"/>
        <v>0</v>
      </c>
      <c r="DR39" s="23">
        <f t="shared" si="35"/>
        <v>1403</v>
      </c>
      <c r="DS39" s="16">
        <f t="shared" si="36"/>
        <v>1403</v>
      </c>
      <c r="DT39" s="10">
        <f t="shared" si="37"/>
        <v>0</v>
      </c>
      <c r="DU39" s="10">
        <f t="shared" si="38"/>
        <v>0</v>
      </c>
      <c r="DV39" s="29">
        <f t="shared" ref="DV39:DW39" si="354">SUM(CN39-CQ39)</f>
        <v>0</v>
      </c>
      <c r="DW39" s="30">
        <f t="shared" si="354"/>
        <v>0</v>
      </c>
    </row>
    <row r="40" spans="1:127" ht="24" customHeight="1" x14ac:dyDescent="0.2">
      <c r="A40" s="10">
        <v>37</v>
      </c>
      <c r="B40" s="28">
        <v>1322</v>
      </c>
      <c r="C40" s="12" t="s">
        <v>95</v>
      </c>
      <c r="D40" s="13" t="s">
        <v>58</v>
      </c>
      <c r="E40" s="14" t="s">
        <v>59</v>
      </c>
      <c r="F40" s="15">
        <v>3</v>
      </c>
      <c r="G40" s="16">
        <v>79</v>
      </c>
      <c r="H40" s="24">
        <v>50</v>
      </c>
      <c r="I40" s="17">
        <f t="shared" si="0"/>
        <v>129</v>
      </c>
      <c r="J40" s="15">
        <v>3</v>
      </c>
      <c r="K40" s="16">
        <v>66</v>
      </c>
      <c r="L40" s="24">
        <v>52</v>
      </c>
      <c r="M40" s="17">
        <f t="shared" si="1"/>
        <v>118</v>
      </c>
      <c r="N40" s="15">
        <v>3</v>
      </c>
      <c r="O40" s="16">
        <v>62</v>
      </c>
      <c r="P40" s="24">
        <v>59</v>
      </c>
      <c r="Q40" s="17">
        <f t="shared" si="2"/>
        <v>121</v>
      </c>
      <c r="R40" s="15">
        <v>3</v>
      </c>
      <c r="S40" s="16">
        <v>77</v>
      </c>
      <c r="T40" s="24">
        <v>50</v>
      </c>
      <c r="U40" s="17">
        <f t="shared" si="3"/>
        <v>127</v>
      </c>
      <c r="V40" s="15">
        <v>3</v>
      </c>
      <c r="W40" s="16">
        <v>71</v>
      </c>
      <c r="X40" s="24">
        <v>58</v>
      </c>
      <c r="Y40" s="17">
        <f t="shared" si="4"/>
        <v>129</v>
      </c>
      <c r="Z40" s="16">
        <f t="shared" ref="Z40:AA40" si="355">SUM(G40,K40,O40,S40,W40)</f>
        <v>355</v>
      </c>
      <c r="AA40" s="24">
        <f t="shared" si="355"/>
        <v>269</v>
      </c>
      <c r="AB40" s="17">
        <f t="shared" si="6"/>
        <v>624</v>
      </c>
      <c r="AC40" s="15">
        <v>3</v>
      </c>
      <c r="AD40" s="16">
        <v>60</v>
      </c>
      <c r="AE40" s="24">
        <v>65</v>
      </c>
      <c r="AF40" s="17">
        <f t="shared" si="7"/>
        <v>125</v>
      </c>
      <c r="AG40" s="15">
        <v>3</v>
      </c>
      <c r="AH40" s="16">
        <v>68</v>
      </c>
      <c r="AI40" s="24">
        <v>57</v>
      </c>
      <c r="AJ40" s="17">
        <f t="shared" si="8"/>
        <v>125</v>
      </c>
      <c r="AK40" s="15">
        <v>3</v>
      </c>
      <c r="AL40" s="16">
        <v>66</v>
      </c>
      <c r="AM40" s="24">
        <v>60</v>
      </c>
      <c r="AN40" s="17">
        <f t="shared" si="9"/>
        <v>126</v>
      </c>
      <c r="AO40" s="16">
        <f t="shared" ref="AO40:AP40" si="356">SUM(AD40,AH40,AL40)</f>
        <v>194</v>
      </c>
      <c r="AP40" s="24">
        <f t="shared" si="356"/>
        <v>182</v>
      </c>
      <c r="AQ40" s="17">
        <f t="shared" si="11"/>
        <v>376</v>
      </c>
      <c r="AR40" s="15">
        <v>3</v>
      </c>
      <c r="AS40" s="16">
        <v>68</v>
      </c>
      <c r="AT40" s="24">
        <v>55</v>
      </c>
      <c r="AU40" s="17">
        <f t="shared" si="12"/>
        <v>123</v>
      </c>
      <c r="AV40" s="15">
        <v>3</v>
      </c>
      <c r="AW40" s="16">
        <v>64</v>
      </c>
      <c r="AX40" s="24">
        <v>49</v>
      </c>
      <c r="AY40" s="17">
        <f t="shared" si="13"/>
        <v>113</v>
      </c>
      <c r="AZ40" s="16">
        <f t="shared" ref="AZ40:BA40" si="357">SUM(AS40,AW40)</f>
        <v>132</v>
      </c>
      <c r="BA40" s="24">
        <f t="shared" si="357"/>
        <v>104</v>
      </c>
      <c r="BB40" s="17">
        <f t="shared" si="15"/>
        <v>236</v>
      </c>
      <c r="BC40" s="15">
        <v>1</v>
      </c>
      <c r="BD40" s="10">
        <v>26</v>
      </c>
      <c r="BE40" s="15">
        <v>1</v>
      </c>
      <c r="BF40" s="10">
        <v>42</v>
      </c>
      <c r="BG40" s="15">
        <v>1</v>
      </c>
      <c r="BH40" s="10">
        <v>46</v>
      </c>
      <c r="BI40" s="18">
        <f t="shared" si="16"/>
        <v>114</v>
      </c>
      <c r="BJ40" s="16">
        <v>66</v>
      </c>
      <c r="BK40" s="24">
        <v>48</v>
      </c>
      <c r="BL40" s="18">
        <f t="shared" si="17"/>
        <v>114</v>
      </c>
      <c r="BM40" s="15">
        <v>1</v>
      </c>
      <c r="BN40" s="10">
        <v>30</v>
      </c>
      <c r="BO40" s="15">
        <v>1</v>
      </c>
      <c r="BP40" s="10">
        <v>42</v>
      </c>
      <c r="BQ40" s="15">
        <v>1</v>
      </c>
      <c r="BR40" s="10">
        <v>29</v>
      </c>
      <c r="BS40" s="18">
        <f t="shared" si="18"/>
        <v>101</v>
      </c>
      <c r="BT40" s="16">
        <v>50</v>
      </c>
      <c r="BU40" s="24">
        <v>51</v>
      </c>
      <c r="BV40" s="18">
        <f t="shared" si="19"/>
        <v>101</v>
      </c>
      <c r="BW40" s="16">
        <f t="shared" ref="BW40:BX40" si="358">SUM(BJ40,BT40)</f>
        <v>116</v>
      </c>
      <c r="BX40" s="24">
        <f t="shared" si="358"/>
        <v>99</v>
      </c>
      <c r="BY40" s="17">
        <f t="shared" si="21"/>
        <v>215</v>
      </c>
      <c r="BZ40" s="18">
        <v>63</v>
      </c>
      <c r="CA40" s="24">
        <v>87</v>
      </c>
      <c r="CB40" s="18">
        <v>313</v>
      </c>
      <c r="CC40" s="24">
        <v>226</v>
      </c>
      <c r="CD40" s="18">
        <v>3</v>
      </c>
      <c r="CE40" s="24">
        <v>2</v>
      </c>
      <c r="CF40" s="18">
        <v>0</v>
      </c>
      <c r="CG40" s="24">
        <v>0</v>
      </c>
      <c r="CH40" s="18">
        <v>67</v>
      </c>
      <c r="CI40" s="24">
        <v>56</v>
      </c>
      <c r="CJ40" s="18">
        <v>9</v>
      </c>
      <c r="CK40" s="24">
        <v>14</v>
      </c>
      <c r="CL40" s="18">
        <v>342</v>
      </c>
      <c r="CM40" s="24">
        <v>269</v>
      </c>
      <c r="CN40" s="19">
        <f t="shared" ref="CN40:CO40" si="359">SUM(BZ40,CB40,CD40,CF40,CH40,CJ40,CL40)</f>
        <v>797</v>
      </c>
      <c r="CO40" s="19">
        <f t="shared" si="359"/>
        <v>654</v>
      </c>
      <c r="CP40" s="20">
        <f t="shared" si="23"/>
        <v>1451</v>
      </c>
      <c r="CQ40" s="19">
        <f t="shared" ref="CQ40:CR40" si="360">SUM(Z40,AO40,AZ40,BW40)</f>
        <v>797</v>
      </c>
      <c r="CR40" s="19">
        <f t="shared" si="360"/>
        <v>654</v>
      </c>
      <c r="CS40" s="21">
        <f t="shared" si="25"/>
        <v>1451</v>
      </c>
      <c r="CT40" s="23">
        <v>193</v>
      </c>
      <c r="CU40" s="24">
        <v>182</v>
      </c>
      <c r="CV40" s="18">
        <f t="shared" si="26"/>
        <v>375</v>
      </c>
      <c r="CW40" s="23">
        <v>12</v>
      </c>
      <c r="CX40" s="24">
        <v>7</v>
      </c>
      <c r="CY40" s="18">
        <f t="shared" si="27"/>
        <v>19</v>
      </c>
      <c r="CZ40" s="23">
        <v>24</v>
      </c>
      <c r="DA40" s="24">
        <v>21</v>
      </c>
      <c r="DB40" s="18">
        <f t="shared" si="28"/>
        <v>45</v>
      </c>
      <c r="DC40" s="23">
        <v>3</v>
      </c>
      <c r="DD40" s="24">
        <v>5</v>
      </c>
      <c r="DE40" s="18">
        <f t="shared" si="29"/>
        <v>8</v>
      </c>
      <c r="DF40" s="23">
        <v>565</v>
      </c>
      <c r="DG40" s="24">
        <v>439</v>
      </c>
      <c r="DH40" s="18">
        <f t="shared" si="30"/>
        <v>1004</v>
      </c>
      <c r="DI40" s="23">
        <v>0</v>
      </c>
      <c r="DJ40" s="24">
        <v>0</v>
      </c>
      <c r="DK40" s="18">
        <f t="shared" si="31"/>
        <v>0</v>
      </c>
      <c r="DL40" s="23">
        <f t="shared" ref="DL40:DM40" si="361">SUM(CT40+CW40+CZ40+DC40+DF40+DI40)</f>
        <v>797</v>
      </c>
      <c r="DM40" s="24">
        <f t="shared" si="361"/>
        <v>654</v>
      </c>
      <c r="DN40" s="17">
        <f t="shared" si="33"/>
        <v>1451</v>
      </c>
      <c r="DO40" s="9"/>
      <c r="DP40" s="25">
        <f t="shared" ref="DP40:DQ40" si="362">SUM(CQ40-DL40)</f>
        <v>0</v>
      </c>
      <c r="DQ40" s="25">
        <f t="shared" si="362"/>
        <v>0</v>
      </c>
      <c r="DR40" s="23">
        <f t="shared" si="35"/>
        <v>1451</v>
      </c>
      <c r="DS40" s="16">
        <f t="shared" si="36"/>
        <v>1451</v>
      </c>
      <c r="DT40" s="10">
        <f t="shared" si="37"/>
        <v>0</v>
      </c>
      <c r="DU40" s="10">
        <f t="shared" si="38"/>
        <v>0</v>
      </c>
      <c r="DV40" s="29">
        <f t="shared" ref="DV40:DW40" si="363">SUM(CN40-CQ40)</f>
        <v>0</v>
      </c>
      <c r="DW40" s="30">
        <f t="shared" si="363"/>
        <v>0</v>
      </c>
    </row>
    <row r="41" spans="1:127" ht="24" customHeight="1" x14ac:dyDescent="0.2">
      <c r="A41" s="10">
        <v>38</v>
      </c>
      <c r="B41" s="28">
        <v>2335</v>
      </c>
      <c r="C41" s="12" t="s">
        <v>96</v>
      </c>
      <c r="D41" s="13" t="s">
        <v>58</v>
      </c>
      <c r="E41" s="14" t="s">
        <v>59</v>
      </c>
      <c r="F41" s="15">
        <v>1</v>
      </c>
      <c r="G41" s="16">
        <v>22</v>
      </c>
      <c r="H41" s="24">
        <v>19</v>
      </c>
      <c r="I41" s="17">
        <f t="shared" si="0"/>
        <v>41</v>
      </c>
      <c r="J41" s="15">
        <v>1</v>
      </c>
      <c r="K41" s="16">
        <v>18</v>
      </c>
      <c r="L41" s="24">
        <v>21</v>
      </c>
      <c r="M41" s="17">
        <f t="shared" si="1"/>
        <v>39</v>
      </c>
      <c r="N41" s="15">
        <v>1</v>
      </c>
      <c r="O41" s="16">
        <v>32</v>
      </c>
      <c r="P41" s="24">
        <v>9</v>
      </c>
      <c r="Q41" s="17">
        <f t="shared" si="2"/>
        <v>41</v>
      </c>
      <c r="R41" s="15">
        <v>1</v>
      </c>
      <c r="S41" s="16">
        <v>21</v>
      </c>
      <c r="T41" s="24">
        <v>18</v>
      </c>
      <c r="U41" s="17">
        <f t="shared" si="3"/>
        <v>39</v>
      </c>
      <c r="V41" s="15">
        <v>1</v>
      </c>
      <c r="W41" s="16">
        <v>20</v>
      </c>
      <c r="X41" s="24">
        <v>20</v>
      </c>
      <c r="Y41" s="17">
        <f t="shared" si="4"/>
        <v>40</v>
      </c>
      <c r="Z41" s="16">
        <f t="shared" ref="Z41:AA41" si="364">SUM(G41,K41,O41,S41,W41)</f>
        <v>113</v>
      </c>
      <c r="AA41" s="24">
        <f t="shared" si="364"/>
        <v>87</v>
      </c>
      <c r="AB41" s="17">
        <f t="shared" si="6"/>
        <v>200</v>
      </c>
      <c r="AC41" s="15">
        <v>1</v>
      </c>
      <c r="AD41" s="16">
        <v>21</v>
      </c>
      <c r="AE41" s="24">
        <v>19</v>
      </c>
      <c r="AF41" s="17">
        <f t="shared" si="7"/>
        <v>40</v>
      </c>
      <c r="AG41" s="15">
        <v>1</v>
      </c>
      <c r="AH41" s="16">
        <v>23</v>
      </c>
      <c r="AI41" s="24">
        <v>18</v>
      </c>
      <c r="AJ41" s="17">
        <f t="shared" si="8"/>
        <v>41</v>
      </c>
      <c r="AK41" s="15">
        <v>1</v>
      </c>
      <c r="AL41" s="16">
        <v>21</v>
      </c>
      <c r="AM41" s="24">
        <v>19</v>
      </c>
      <c r="AN41" s="17">
        <f t="shared" si="9"/>
        <v>40</v>
      </c>
      <c r="AO41" s="16">
        <f t="shared" ref="AO41:AP41" si="365">SUM(AD41,AH41,AL41)</f>
        <v>65</v>
      </c>
      <c r="AP41" s="24">
        <f t="shared" si="365"/>
        <v>56</v>
      </c>
      <c r="AQ41" s="17">
        <f t="shared" si="11"/>
        <v>121</v>
      </c>
      <c r="AR41" s="15">
        <v>1</v>
      </c>
      <c r="AS41" s="16">
        <v>20</v>
      </c>
      <c r="AT41" s="24">
        <v>18</v>
      </c>
      <c r="AU41" s="17">
        <f t="shared" si="12"/>
        <v>38</v>
      </c>
      <c r="AV41" s="15">
        <v>0</v>
      </c>
      <c r="AW41" s="16">
        <v>0</v>
      </c>
      <c r="AX41" s="24">
        <v>0</v>
      </c>
      <c r="AY41" s="17">
        <f t="shared" si="13"/>
        <v>0</v>
      </c>
      <c r="AZ41" s="16">
        <f t="shared" ref="AZ41:BA41" si="366">SUM(AS41,AW41)</f>
        <v>20</v>
      </c>
      <c r="BA41" s="24">
        <f t="shared" si="366"/>
        <v>18</v>
      </c>
      <c r="BB41" s="17">
        <f t="shared" si="15"/>
        <v>38</v>
      </c>
      <c r="BC41" s="15">
        <v>0</v>
      </c>
      <c r="BD41" s="10">
        <v>0</v>
      </c>
      <c r="BE41" s="15">
        <v>0</v>
      </c>
      <c r="BF41" s="10">
        <v>0</v>
      </c>
      <c r="BG41" s="15">
        <v>0</v>
      </c>
      <c r="BH41" s="10">
        <v>0</v>
      </c>
      <c r="BI41" s="18">
        <f t="shared" si="16"/>
        <v>0</v>
      </c>
      <c r="BJ41" s="16">
        <v>0</v>
      </c>
      <c r="BK41" s="24">
        <v>0</v>
      </c>
      <c r="BL41" s="18">
        <f t="shared" si="17"/>
        <v>0</v>
      </c>
      <c r="BM41" s="15">
        <v>0</v>
      </c>
      <c r="BN41" s="10">
        <v>0</v>
      </c>
      <c r="BO41" s="15">
        <v>0</v>
      </c>
      <c r="BP41" s="10">
        <v>0</v>
      </c>
      <c r="BQ41" s="15">
        <v>0</v>
      </c>
      <c r="BR41" s="10">
        <v>0</v>
      </c>
      <c r="BS41" s="18">
        <f t="shared" si="18"/>
        <v>0</v>
      </c>
      <c r="BT41" s="16">
        <v>0</v>
      </c>
      <c r="BU41" s="24">
        <v>0</v>
      </c>
      <c r="BV41" s="18">
        <f t="shared" si="19"/>
        <v>0</v>
      </c>
      <c r="BW41" s="16">
        <f t="shared" ref="BW41:BX41" si="367">SUM(BJ41,BT41)</f>
        <v>0</v>
      </c>
      <c r="BX41" s="24">
        <f t="shared" si="367"/>
        <v>0</v>
      </c>
      <c r="BY41" s="17">
        <f t="shared" si="21"/>
        <v>0</v>
      </c>
      <c r="BZ41" s="18">
        <v>39</v>
      </c>
      <c r="CA41" s="24">
        <v>41</v>
      </c>
      <c r="CB41" s="18">
        <v>70</v>
      </c>
      <c r="CC41" s="24">
        <v>48</v>
      </c>
      <c r="CD41" s="18">
        <v>1</v>
      </c>
      <c r="CE41" s="24">
        <v>1</v>
      </c>
      <c r="CF41" s="18">
        <v>1</v>
      </c>
      <c r="CG41" s="24">
        <v>1</v>
      </c>
      <c r="CH41" s="18">
        <v>27</v>
      </c>
      <c r="CI41" s="24">
        <v>24</v>
      </c>
      <c r="CJ41" s="18">
        <v>1</v>
      </c>
      <c r="CK41" s="24">
        <v>0</v>
      </c>
      <c r="CL41" s="18">
        <v>59</v>
      </c>
      <c r="CM41" s="24">
        <v>46</v>
      </c>
      <c r="CN41" s="19">
        <f t="shared" ref="CN41:CO41" si="368">SUM(BZ41,CB41,CD41,CF41,CH41,CJ41,CL41)</f>
        <v>198</v>
      </c>
      <c r="CO41" s="19">
        <f t="shared" si="368"/>
        <v>161</v>
      </c>
      <c r="CP41" s="20">
        <f t="shared" si="23"/>
        <v>359</v>
      </c>
      <c r="CQ41" s="19">
        <f t="shared" ref="CQ41:CR41" si="369">SUM(Z41,AO41,AZ41,BW41)</f>
        <v>198</v>
      </c>
      <c r="CR41" s="19">
        <f t="shared" si="369"/>
        <v>161</v>
      </c>
      <c r="CS41" s="21">
        <f t="shared" si="25"/>
        <v>359</v>
      </c>
      <c r="CT41" s="23">
        <v>26</v>
      </c>
      <c r="CU41" s="24">
        <v>18</v>
      </c>
      <c r="CV41" s="18">
        <f t="shared" si="26"/>
        <v>44</v>
      </c>
      <c r="CW41" s="23">
        <v>0</v>
      </c>
      <c r="CX41" s="24">
        <v>1</v>
      </c>
      <c r="CY41" s="18">
        <f t="shared" si="27"/>
        <v>1</v>
      </c>
      <c r="CZ41" s="23">
        <v>31</v>
      </c>
      <c r="DA41" s="24">
        <v>12</v>
      </c>
      <c r="DB41" s="18">
        <f t="shared" si="28"/>
        <v>43</v>
      </c>
      <c r="DC41" s="23">
        <v>5</v>
      </c>
      <c r="DD41" s="24">
        <v>6</v>
      </c>
      <c r="DE41" s="18">
        <f t="shared" si="29"/>
        <v>11</v>
      </c>
      <c r="DF41" s="23">
        <v>136</v>
      </c>
      <c r="DG41" s="24">
        <v>124</v>
      </c>
      <c r="DH41" s="18">
        <f t="shared" si="30"/>
        <v>260</v>
      </c>
      <c r="DI41" s="23">
        <v>0</v>
      </c>
      <c r="DJ41" s="24">
        <v>0</v>
      </c>
      <c r="DK41" s="18">
        <f t="shared" si="31"/>
        <v>0</v>
      </c>
      <c r="DL41" s="23">
        <f t="shared" ref="DL41:DM41" si="370">SUM(CT41+CW41+CZ41+DC41+DF41+DI41)</f>
        <v>198</v>
      </c>
      <c r="DM41" s="24">
        <f t="shared" si="370"/>
        <v>161</v>
      </c>
      <c r="DN41" s="17">
        <f t="shared" si="33"/>
        <v>359</v>
      </c>
      <c r="DO41" s="9"/>
      <c r="DP41" s="25">
        <f t="shared" ref="DP41:DQ41" si="371">SUM(CQ41-DL41)</f>
        <v>0</v>
      </c>
      <c r="DQ41" s="25">
        <f t="shared" si="371"/>
        <v>0</v>
      </c>
      <c r="DR41" s="23">
        <f t="shared" si="35"/>
        <v>359</v>
      </c>
      <c r="DS41" s="16">
        <f t="shared" si="36"/>
        <v>359</v>
      </c>
      <c r="DT41" s="10">
        <f t="shared" si="37"/>
        <v>0</v>
      </c>
      <c r="DU41" s="10">
        <f t="shared" si="38"/>
        <v>0</v>
      </c>
      <c r="DV41" s="29">
        <f t="shared" ref="DV41:DW41" si="372">SUM(CN41-CQ41)</f>
        <v>0</v>
      </c>
      <c r="DW41" s="30">
        <f t="shared" si="372"/>
        <v>0</v>
      </c>
    </row>
    <row r="42" spans="1:127" ht="24" customHeight="1" x14ac:dyDescent="0.2">
      <c r="A42" s="10">
        <v>39</v>
      </c>
      <c r="B42" s="28">
        <v>2212</v>
      </c>
      <c r="C42" s="12" t="s">
        <v>97</v>
      </c>
      <c r="D42" s="13" t="s">
        <v>58</v>
      </c>
      <c r="E42" s="14" t="s">
        <v>59</v>
      </c>
      <c r="F42" s="15">
        <v>2</v>
      </c>
      <c r="G42" s="16">
        <v>43</v>
      </c>
      <c r="H42" s="24">
        <v>50</v>
      </c>
      <c r="I42" s="17">
        <f t="shared" si="0"/>
        <v>93</v>
      </c>
      <c r="J42" s="15">
        <v>2</v>
      </c>
      <c r="K42" s="16">
        <v>54</v>
      </c>
      <c r="L42" s="24">
        <v>44</v>
      </c>
      <c r="M42" s="17">
        <f t="shared" si="1"/>
        <v>98</v>
      </c>
      <c r="N42" s="15">
        <v>2</v>
      </c>
      <c r="O42" s="16">
        <v>54</v>
      </c>
      <c r="P42" s="24">
        <v>32</v>
      </c>
      <c r="Q42" s="17">
        <f t="shared" si="2"/>
        <v>86</v>
      </c>
      <c r="R42" s="15">
        <v>2</v>
      </c>
      <c r="S42" s="16">
        <v>48</v>
      </c>
      <c r="T42" s="24">
        <v>42</v>
      </c>
      <c r="U42" s="17">
        <f t="shared" si="3"/>
        <v>90</v>
      </c>
      <c r="V42" s="15">
        <v>2</v>
      </c>
      <c r="W42" s="16">
        <v>46</v>
      </c>
      <c r="X42" s="24">
        <v>44</v>
      </c>
      <c r="Y42" s="17">
        <f t="shared" si="4"/>
        <v>90</v>
      </c>
      <c r="Z42" s="16">
        <f t="shared" ref="Z42:AA42" si="373">SUM(G42,K42,O42,S42,W42)</f>
        <v>245</v>
      </c>
      <c r="AA42" s="24">
        <f t="shared" si="373"/>
        <v>212</v>
      </c>
      <c r="AB42" s="17">
        <f t="shared" si="6"/>
        <v>457</v>
      </c>
      <c r="AC42" s="15">
        <v>2</v>
      </c>
      <c r="AD42" s="16">
        <v>51</v>
      </c>
      <c r="AE42" s="24">
        <v>46</v>
      </c>
      <c r="AF42" s="17">
        <f t="shared" si="7"/>
        <v>97</v>
      </c>
      <c r="AG42" s="15">
        <v>2</v>
      </c>
      <c r="AH42" s="16">
        <v>41</v>
      </c>
      <c r="AI42" s="24">
        <v>47</v>
      </c>
      <c r="AJ42" s="17">
        <f t="shared" si="8"/>
        <v>88</v>
      </c>
      <c r="AK42" s="15">
        <v>2</v>
      </c>
      <c r="AL42" s="16">
        <v>51</v>
      </c>
      <c r="AM42" s="24">
        <v>53</v>
      </c>
      <c r="AN42" s="17">
        <f t="shared" si="9"/>
        <v>104</v>
      </c>
      <c r="AO42" s="16">
        <f t="shared" ref="AO42:AP42" si="374">SUM(AD42,AH42,AL42)</f>
        <v>143</v>
      </c>
      <c r="AP42" s="24">
        <f t="shared" si="374"/>
        <v>146</v>
      </c>
      <c r="AQ42" s="17">
        <f t="shared" si="11"/>
        <v>289</v>
      </c>
      <c r="AR42" s="15">
        <v>2</v>
      </c>
      <c r="AS42" s="16">
        <v>45</v>
      </c>
      <c r="AT42" s="24">
        <v>49</v>
      </c>
      <c r="AU42" s="17">
        <f t="shared" si="12"/>
        <v>94</v>
      </c>
      <c r="AV42" s="15">
        <v>2</v>
      </c>
      <c r="AW42" s="16">
        <v>53</v>
      </c>
      <c r="AX42" s="24">
        <v>27</v>
      </c>
      <c r="AY42" s="17">
        <f t="shared" si="13"/>
        <v>80</v>
      </c>
      <c r="AZ42" s="16">
        <f t="shared" ref="AZ42:BA42" si="375">SUM(AS42,AW42)</f>
        <v>98</v>
      </c>
      <c r="BA42" s="24">
        <f t="shared" si="375"/>
        <v>76</v>
      </c>
      <c r="BB42" s="17">
        <f t="shared" si="15"/>
        <v>174</v>
      </c>
      <c r="BC42" s="15">
        <v>2</v>
      </c>
      <c r="BD42" s="10">
        <v>41</v>
      </c>
      <c r="BE42" s="15">
        <v>0</v>
      </c>
      <c r="BF42" s="10">
        <v>0</v>
      </c>
      <c r="BG42" s="15">
        <v>1</v>
      </c>
      <c r="BH42" s="10">
        <v>36</v>
      </c>
      <c r="BI42" s="18">
        <f t="shared" si="16"/>
        <v>77</v>
      </c>
      <c r="BJ42" s="16">
        <v>43</v>
      </c>
      <c r="BK42" s="24">
        <v>34</v>
      </c>
      <c r="BL42" s="18">
        <f t="shared" si="17"/>
        <v>77</v>
      </c>
      <c r="BM42" s="15">
        <v>1</v>
      </c>
      <c r="BN42" s="10">
        <v>40</v>
      </c>
      <c r="BO42" s="15">
        <v>0</v>
      </c>
      <c r="BP42" s="10">
        <v>0</v>
      </c>
      <c r="BQ42" s="15">
        <v>0</v>
      </c>
      <c r="BR42" s="10">
        <v>0</v>
      </c>
      <c r="BS42" s="18">
        <f t="shared" si="18"/>
        <v>40</v>
      </c>
      <c r="BT42" s="16">
        <v>22</v>
      </c>
      <c r="BU42" s="24">
        <v>18</v>
      </c>
      <c r="BV42" s="18">
        <f t="shared" si="19"/>
        <v>40</v>
      </c>
      <c r="BW42" s="16">
        <f t="shared" ref="BW42:BX42" si="376">SUM(BJ42,BT42)</f>
        <v>65</v>
      </c>
      <c r="BX42" s="24">
        <f t="shared" si="376"/>
        <v>52</v>
      </c>
      <c r="BY42" s="17">
        <f t="shared" si="21"/>
        <v>117</v>
      </c>
      <c r="BZ42" s="18">
        <v>229</v>
      </c>
      <c r="CA42" s="24">
        <v>187</v>
      </c>
      <c r="CB42" s="18">
        <v>147</v>
      </c>
      <c r="CC42" s="24">
        <v>137</v>
      </c>
      <c r="CD42" s="18">
        <v>7</v>
      </c>
      <c r="CE42" s="24">
        <v>4</v>
      </c>
      <c r="CF42" s="18">
        <v>0</v>
      </c>
      <c r="CG42" s="24">
        <v>0</v>
      </c>
      <c r="CH42" s="18">
        <v>82</v>
      </c>
      <c r="CI42" s="24">
        <v>59</v>
      </c>
      <c r="CJ42" s="18">
        <v>6</v>
      </c>
      <c r="CK42" s="24">
        <v>7</v>
      </c>
      <c r="CL42" s="18">
        <v>80</v>
      </c>
      <c r="CM42" s="24">
        <v>92</v>
      </c>
      <c r="CN42" s="19">
        <f t="shared" ref="CN42:CO42" si="377">SUM(BZ42,CB42,CD42,CF42,CH42,CJ42,CL42)</f>
        <v>551</v>
      </c>
      <c r="CO42" s="19">
        <f t="shared" si="377"/>
        <v>486</v>
      </c>
      <c r="CP42" s="20">
        <f t="shared" si="23"/>
        <v>1037</v>
      </c>
      <c r="CQ42" s="19">
        <f t="shared" ref="CQ42:CR42" si="378">SUM(Z42,AO42,AZ42,BW42)</f>
        <v>551</v>
      </c>
      <c r="CR42" s="19">
        <f t="shared" si="378"/>
        <v>486</v>
      </c>
      <c r="CS42" s="21">
        <f t="shared" si="25"/>
        <v>1037</v>
      </c>
      <c r="CT42" s="23">
        <v>83</v>
      </c>
      <c r="CU42" s="24">
        <v>77</v>
      </c>
      <c r="CV42" s="18">
        <f t="shared" si="26"/>
        <v>160</v>
      </c>
      <c r="CW42" s="23">
        <v>25</v>
      </c>
      <c r="CX42" s="24">
        <v>25</v>
      </c>
      <c r="CY42" s="18">
        <f t="shared" si="27"/>
        <v>50</v>
      </c>
      <c r="CZ42" s="23">
        <v>43</v>
      </c>
      <c r="DA42" s="24">
        <v>49</v>
      </c>
      <c r="DB42" s="18">
        <f t="shared" si="28"/>
        <v>92</v>
      </c>
      <c r="DC42" s="23">
        <v>5</v>
      </c>
      <c r="DD42" s="24">
        <v>0</v>
      </c>
      <c r="DE42" s="18">
        <f t="shared" si="29"/>
        <v>5</v>
      </c>
      <c r="DF42" s="23">
        <v>395</v>
      </c>
      <c r="DG42" s="24">
        <v>335</v>
      </c>
      <c r="DH42" s="18">
        <f t="shared" si="30"/>
        <v>730</v>
      </c>
      <c r="DI42" s="23">
        <v>0</v>
      </c>
      <c r="DJ42" s="24">
        <v>0</v>
      </c>
      <c r="DK42" s="18">
        <f t="shared" si="31"/>
        <v>0</v>
      </c>
      <c r="DL42" s="23">
        <f t="shared" ref="DL42:DM42" si="379">SUM(CT42+CW42+CZ42+DC42+DF42+DI42)</f>
        <v>551</v>
      </c>
      <c r="DM42" s="24">
        <f t="shared" si="379"/>
        <v>486</v>
      </c>
      <c r="DN42" s="17">
        <f t="shared" si="33"/>
        <v>1037</v>
      </c>
      <c r="DO42" s="9"/>
      <c r="DP42" s="25">
        <f t="shared" ref="DP42:DQ42" si="380">SUM(CQ42-DL42)</f>
        <v>0</v>
      </c>
      <c r="DQ42" s="25">
        <f t="shared" si="380"/>
        <v>0</v>
      </c>
      <c r="DR42" s="23">
        <f t="shared" si="35"/>
        <v>1037</v>
      </c>
      <c r="DS42" s="16">
        <f t="shared" si="36"/>
        <v>1037</v>
      </c>
      <c r="DT42" s="10">
        <f t="shared" si="37"/>
        <v>0</v>
      </c>
      <c r="DU42" s="10">
        <f t="shared" si="38"/>
        <v>0</v>
      </c>
      <c r="DV42" s="29">
        <f t="shared" ref="DV42:DW42" si="381">SUM(CN42-CQ42)</f>
        <v>0</v>
      </c>
      <c r="DW42" s="30">
        <f t="shared" si="381"/>
        <v>0</v>
      </c>
    </row>
    <row r="43" spans="1:127" ht="24" customHeight="1" x14ac:dyDescent="0.2">
      <c r="A43" s="10">
        <v>40</v>
      </c>
      <c r="B43" s="28">
        <v>1308</v>
      </c>
      <c r="C43" s="12" t="s">
        <v>98</v>
      </c>
      <c r="D43" s="13" t="s">
        <v>58</v>
      </c>
      <c r="E43" s="14" t="s">
        <v>59</v>
      </c>
      <c r="F43" s="15">
        <v>1</v>
      </c>
      <c r="G43" s="16">
        <v>24</v>
      </c>
      <c r="H43" s="24">
        <v>18</v>
      </c>
      <c r="I43" s="17">
        <f t="shared" si="0"/>
        <v>42</v>
      </c>
      <c r="J43" s="15">
        <v>1</v>
      </c>
      <c r="K43" s="16">
        <v>17</v>
      </c>
      <c r="L43" s="24">
        <v>26</v>
      </c>
      <c r="M43" s="17">
        <f t="shared" si="1"/>
        <v>43</v>
      </c>
      <c r="N43" s="15">
        <v>1</v>
      </c>
      <c r="O43" s="16">
        <v>23</v>
      </c>
      <c r="P43" s="24">
        <v>21</v>
      </c>
      <c r="Q43" s="17">
        <f t="shared" si="2"/>
        <v>44</v>
      </c>
      <c r="R43" s="15">
        <v>1</v>
      </c>
      <c r="S43" s="16">
        <v>22</v>
      </c>
      <c r="T43" s="24">
        <v>22</v>
      </c>
      <c r="U43" s="17">
        <f t="shared" si="3"/>
        <v>44</v>
      </c>
      <c r="V43" s="15">
        <v>1</v>
      </c>
      <c r="W43" s="16">
        <v>25</v>
      </c>
      <c r="X43" s="24">
        <v>23</v>
      </c>
      <c r="Y43" s="17">
        <f t="shared" si="4"/>
        <v>48</v>
      </c>
      <c r="Z43" s="16">
        <f t="shared" ref="Z43:AA43" si="382">SUM(G43,K43,O43,S43,W43)</f>
        <v>111</v>
      </c>
      <c r="AA43" s="24">
        <f t="shared" si="382"/>
        <v>110</v>
      </c>
      <c r="AB43" s="17">
        <f t="shared" si="6"/>
        <v>221</v>
      </c>
      <c r="AC43" s="15">
        <v>1</v>
      </c>
      <c r="AD43" s="16">
        <v>25</v>
      </c>
      <c r="AE43" s="24">
        <v>21</v>
      </c>
      <c r="AF43" s="17">
        <f t="shared" si="7"/>
        <v>46</v>
      </c>
      <c r="AG43" s="15">
        <v>1</v>
      </c>
      <c r="AH43" s="16">
        <v>25</v>
      </c>
      <c r="AI43" s="24">
        <v>21</v>
      </c>
      <c r="AJ43" s="17">
        <f t="shared" si="8"/>
        <v>46</v>
      </c>
      <c r="AK43" s="15">
        <v>1</v>
      </c>
      <c r="AL43" s="16">
        <v>26</v>
      </c>
      <c r="AM43" s="24">
        <v>18</v>
      </c>
      <c r="AN43" s="17">
        <f t="shared" si="9"/>
        <v>44</v>
      </c>
      <c r="AO43" s="16">
        <f t="shared" ref="AO43:AP43" si="383">SUM(AD43,AH43,AL43)</f>
        <v>76</v>
      </c>
      <c r="AP43" s="24">
        <f t="shared" si="383"/>
        <v>60</v>
      </c>
      <c r="AQ43" s="17">
        <f t="shared" si="11"/>
        <v>136</v>
      </c>
      <c r="AR43" s="15">
        <v>1</v>
      </c>
      <c r="AS43" s="16">
        <v>22</v>
      </c>
      <c r="AT43" s="24">
        <v>22</v>
      </c>
      <c r="AU43" s="17">
        <f t="shared" si="12"/>
        <v>44</v>
      </c>
      <c r="AV43" s="15">
        <v>1</v>
      </c>
      <c r="AW43" s="16">
        <v>20</v>
      </c>
      <c r="AX43" s="24">
        <v>20</v>
      </c>
      <c r="AY43" s="17">
        <f t="shared" si="13"/>
        <v>40</v>
      </c>
      <c r="AZ43" s="16">
        <f t="shared" ref="AZ43:BA43" si="384">SUM(AS43,AW43)</f>
        <v>42</v>
      </c>
      <c r="BA43" s="24">
        <f t="shared" si="384"/>
        <v>42</v>
      </c>
      <c r="BB43" s="17">
        <f t="shared" si="15"/>
        <v>84</v>
      </c>
      <c r="BC43" s="15">
        <v>0</v>
      </c>
      <c r="BD43" s="10">
        <v>0</v>
      </c>
      <c r="BE43" s="15">
        <v>1</v>
      </c>
      <c r="BF43" s="10">
        <v>6</v>
      </c>
      <c r="BG43" s="15">
        <v>0</v>
      </c>
      <c r="BH43" s="10">
        <v>0</v>
      </c>
      <c r="BI43" s="18">
        <f t="shared" si="16"/>
        <v>6</v>
      </c>
      <c r="BJ43" s="16">
        <v>3</v>
      </c>
      <c r="BK43" s="24">
        <v>3</v>
      </c>
      <c r="BL43" s="18">
        <f t="shared" si="17"/>
        <v>6</v>
      </c>
      <c r="BM43" s="15">
        <v>0</v>
      </c>
      <c r="BN43" s="10">
        <v>0</v>
      </c>
      <c r="BO43" s="15">
        <v>1</v>
      </c>
      <c r="BP43" s="10">
        <v>10</v>
      </c>
      <c r="BQ43" s="15">
        <v>0</v>
      </c>
      <c r="BR43" s="10">
        <v>0</v>
      </c>
      <c r="BS43" s="18">
        <f t="shared" si="18"/>
        <v>10</v>
      </c>
      <c r="BT43" s="16">
        <v>2</v>
      </c>
      <c r="BU43" s="24">
        <v>8</v>
      </c>
      <c r="BV43" s="18">
        <f t="shared" si="19"/>
        <v>10</v>
      </c>
      <c r="BW43" s="16">
        <f t="shared" ref="BW43:BX43" si="385">SUM(BJ43,BT43)</f>
        <v>5</v>
      </c>
      <c r="BX43" s="24">
        <f t="shared" si="385"/>
        <v>11</v>
      </c>
      <c r="BY43" s="17">
        <f t="shared" si="21"/>
        <v>16</v>
      </c>
      <c r="BZ43" s="18">
        <v>74</v>
      </c>
      <c r="CA43" s="24">
        <v>68</v>
      </c>
      <c r="CB43" s="18">
        <v>81</v>
      </c>
      <c r="CC43" s="24">
        <v>83</v>
      </c>
      <c r="CD43" s="18">
        <v>3</v>
      </c>
      <c r="CE43" s="24">
        <v>2</v>
      </c>
      <c r="CF43" s="18">
        <v>0</v>
      </c>
      <c r="CG43" s="24">
        <v>0</v>
      </c>
      <c r="CH43" s="18">
        <v>35</v>
      </c>
      <c r="CI43" s="24">
        <v>35</v>
      </c>
      <c r="CJ43" s="18">
        <v>3</v>
      </c>
      <c r="CK43" s="24">
        <v>5</v>
      </c>
      <c r="CL43" s="18">
        <v>38</v>
      </c>
      <c r="CM43" s="24">
        <v>30</v>
      </c>
      <c r="CN43" s="19">
        <f t="shared" ref="CN43:CO43" si="386">SUM(BZ43,CB43,CD43,CF43,CH43,CJ43,CL43)</f>
        <v>234</v>
      </c>
      <c r="CO43" s="19">
        <f t="shared" si="386"/>
        <v>223</v>
      </c>
      <c r="CP43" s="20">
        <f t="shared" si="23"/>
        <v>457</v>
      </c>
      <c r="CQ43" s="19">
        <f t="shared" ref="CQ43:CR43" si="387">SUM(Z43,AO43,AZ43,BW43)</f>
        <v>234</v>
      </c>
      <c r="CR43" s="19">
        <f t="shared" si="387"/>
        <v>223</v>
      </c>
      <c r="CS43" s="21">
        <f t="shared" si="25"/>
        <v>457</v>
      </c>
      <c r="CT43" s="23">
        <v>58</v>
      </c>
      <c r="CU43" s="24">
        <v>55</v>
      </c>
      <c r="CV43" s="18">
        <f t="shared" si="26"/>
        <v>113</v>
      </c>
      <c r="CW43" s="23">
        <v>6</v>
      </c>
      <c r="CX43" s="24">
        <v>8</v>
      </c>
      <c r="CY43" s="18">
        <f t="shared" si="27"/>
        <v>14</v>
      </c>
      <c r="CZ43" s="23">
        <v>5</v>
      </c>
      <c r="DA43" s="24">
        <v>8</v>
      </c>
      <c r="DB43" s="18">
        <f t="shared" si="28"/>
        <v>13</v>
      </c>
      <c r="DC43" s="23">
        <v>3</v>
      </c>
      <c r="DD43" s="24">
        <v>1</v>
      </c>
      <c r="DE43" s="18">
        <f t="shared" si="29"/>
        <v>4</v>
      </c>
      <c r="DF43" s="23">
        <v>162</v>
      </c>
      <c r="DG43" s="24">
        <v>151</v>
      </c>
      <c r="DH43" s="18">
        <f t="shared" si="30"/>
        <v>313</v>
      </c>
      <c r="DI43" s="23">
        <v>0</v>
      </c>
      <c r="DJ43" s="24">
        <v>0</v>
      </c>
      <c r="DK43" s="18">
        <f t="shared" si="31"/>
        <v>0</v>
      </c>
      <c r="DL43" s="23">
        <f t="shared" ref="DL43:DM43" si="388">SUM(CT43+CW43+CZ43+DC43+DF43+DI43)</f>
        <v>234</v>
      </c>
      <c r="DM43" s="24">
        <f t="shared" si="388"/>
        <v>223</v>
      </c>
      <c r="DN43" s="17">
        <f t="shared" si="33"/>
        <v>457</v>
      </c>
      <c r="DO43" s="9"/>
      <c r="DP43" s="25">
        <f t="shared" ref="DP43:DQ43" si="389">SUM(CQ43-DL43)</f>
        <v>0</v>
      </c>
      <c r="DQ43" s="25">
        <f t="shared" si="389"/>
        <v>0</v>
      </c>
      <c r="DR43" s="23">
        <f t="shared" si="35"/>
        <v>457</v>
      </c>
      <c r="DS43" s="16">
        <f t="shared" si="36"/>
        <v>457</v>
      </c>
      <c r="DT43" s="10">
        <f t="shared" si="37"/>
        <v>0</v>
      </c>
      <c r="DU43" s="10">
        <f t="shared" si="38"/>
        <v>0</v>
      </c>
      <c r="DV43" s="29">
        <f t="shared" ref="DV43:DW43" si="390">SUM(CN43-CQ43)</f>
        <v>0</v>
      </c>
      <c r="DW43" s="30">
        <f t="shared" si="390"/>
        <v>0</v>
      </c>
    </row>
    <row r="44" spans="1:127" ht="24" customHeight="1" x14ac:dyDescent="0.2">
      <c r="A44" s="10">
        <v>41</v>
      </c>
      <c r="B44" s="28">
        <v>1328</v>
      </c>
      <c r="C44" s="12" t="s">
        <v>99</v>
      </c>
      <c r="D44" s="13" t="s">
        <v>58</v>
      </c>
      <c r="E44" s="14" t="s">
        <v>59</v>
      </c>
      <c r="F44" s="15">
        <v>1</v>
      </c>
      <c r="G44" s="16">
        <v>28</v>
      </c>
      <c r="H44" s="24">
        <v>15</v>
      </c>
      <c r="I44" s="17">
        <f t="shared" si="0"/>
        <v>43</v>
      </c>
      <c r="J44" s="15">
        <v>1</v>
      </c>
      <c r="K44" s="16">
        <v>24</v>
      </c>
      <c r="L44" s="24">
        <v>18</v>
      </c>
      <c r="M44" s="17">
        <f t="shared" si="1"/>
        <v>42</v>
      </c>
      <c r="N44" s="15">
        <v>1</v>
      </c>
      <c r="O44" s="16">
        <v>27</v>
      </c>
      <c r="P44" s="24">
        <v>17</v>
      </c>
      <c r="Q44" s="17">
        <f t="shared" si="2"/>
        <v>44</v>
      </c>
      <c r="R44" s="15">
        <v>1</v>
      </c>
      <c r="S44" s="16">
        <v>32</v>
      </c>
      <c r="T44" s="24">
        <v>15</v>
      </c>
      <c r="U44" s="17">
        <f t="shared" si="3"/>
        <v>47</v>
      </c>
      <c r="V44" s="15">
        <v>1</v>
      </c>
      <c r="W44" s="16">
        <v>24</v>
      </c>
      <c r="X44" s="24">
        <v>19</v>
      </c>
      <c r="Y44" s="17">
        <f t="shared" si="4"/>
        <v>43</v>
      </c>
      <c r="Z44" s="16">
        <f t="shared" ref="Z44:AA44" si="391">SUM(G44,K44,O44,S44,W44)</f>
        <v>135</v>
      </c>
      <c r="AA44" s="24">
        <f t="shared" si="391"/>
        <v>84</v>
      </c>
      <c r="AB44" s="17">
        <f t="shared" si="6"/>
        <v>219</v>
      </c>
      <c r="AC44" s="15">
        <v>1</v>
      </c>
      <c r="AD44" s="16">
        <v>21</v>
      </c>
      <c r="AE44" s="24">
        <v>21</v>
      </c>
      <c r="AF44" s="17">
        <f t="shared" si="7"/>
        <v>42</v>
      </c>
      <c r="AG44" s="15">
        <v>1</v>
      </c>
      <c r="AH44" s="16">
        <v>30</v>
      </c>
      <c r="AI44" s="24">
        <v>19</v>
      </c>
      <c r="AJ44" s="17">
        <f t="shared" si="8"/>
        <v>49</v>
      </c>
      <c r="AK44" s="15">
        <v>1</v>
      </c>
      <c r="AL44" s="16">
        <v>23</v>
      </c>
      <c r="AM44" s="24">
        <v>18</v>
      </c>
      <c r="AN44" s="17">
        <f t="shared" si="9"/>
        <v>41</v>
      </c>
      <c r="AO44" s="16">
        <f t="shared" ref="AO44:AP44" si="392">SUM(AD44,AH44,AL44)</f>
        <v>74</v>
      </c>
      <c r="AP44" s="24">
        <f t="shared" si="392"/>
        <v>58</v>
      </c>
      <c r="AQ44" s="17">
        <f t="shared" si="11"/>
        <v>132</v>
      </c>
      <c r="AR44" s="15">
        <v>1</v>
      </c>
      <c r="AS44" s="16">
        <v>25</v>
      </c>
      <c r="AT44" s="24">
        <v>17</v>
      </c>
      <c r="AU44" s="17">
        <f t="shared" si="12"/>
        <v>42</v>
      </c>
      <c r="AV44" s="15">
        <v>1</v>
      </c>
      <c r="AW44" s="16">
        <v>22</v>
      </c>
      <c r="AX44" s="24">
        <v>21</v>
      </c>
      <c r="AY44" s="17">
        <f t="shared" si="13"/>
        <v>43</v>
      </c>
      <c r="AZ44" s="16">
        <f t="shared" ref="AZ44:BA44" si="393">SUM(AS44,AW44)</f>
        <v>47</v>
      </c>
      <c r="BA44" s="24">
        <f t="shared" si="393"/>
        <v>38</v>
      </c>
      <c r="BB44" s="17">
        <f t="shared" si="15"/>
        <v>85</v>
      </c>
      <c r="BC44" s="15">
        <v>0</v>
      </c>
      <c r="BD44" s="10">
        <v>0</v>
      </c>
      <c r="BE44" s="15">
        <v>1</v>
      </c>
      <c r="BF44" s="10">
        <v>18</v>
      </c>
      <c r="BG44" s="15">
        <v>0</v>
      </c>
      <c r="BH44" s="10">
        <v>0</v>
      </c>
      <c r="BI44" s="18">
        <f t="shared" si="16"/>
        <v>18</v>
      </c>
      <c r="BJ44" s="16">
        <v>11</v>
      </c>
      <c r="BK44" s="24">
        <v>7</v>
      </c>
      <c r="BL44" s="18">
        <f t="shared" si="17"/>
        <v>18</v>
      </c>
      <c r="BM44" s="15">
        <v>0</v>
      </c>
      <c r="BN44" s="10">
        <v>0</v>
      </c>
      <c r="BO44" s="15">
        <v>1</v>
      </c>
      <c r="BP44" s="10">
        <v>13</v>
      </c>
      <c r="BQ44" s="15">
        <v>0</v>
      </c>
      <c r="BR44" s="10">
        <v>0</v>
      </c>
      <c r="BS44" s="18">
        <f t="shared" si="18"/>
        <v>13</v>
      </c>
      <c r="BT44" s="16">
        <v>8</v>
      </c>
      <c r="BU44" s="24">
        <v>5</v>
      </c>
      <c r="BV44" s="18">
        <f t="shared" si="19"/>
        <v>13</v>
      </c>
      <c r="BW44" s="16">
        <f t="shared" ref="BW44:BX44" si="394">SUM(BJ44,BT44)</f>
        <v>19</v>
      </c>
      <c r="BX44" s="24">
        <f t="shared" si="394"/>
        <v>12</v>
      </c>
      <c r="BY44" s="17">
        <f t="shared" si="21"/>
        <v>31</v>
      </c>
      <c r="BZ44" s="18">
        <v>82</v>
      </c>
      <c r="CA44" s="24">
        <v>52</v>
      </c>
      <c r="CB44" s="18">
        <v>102</v>
      </c>
      <c r="CC44" s="24">
        <v>74</v>
      </c>
      <c r="CD44" s="18">
        <v>0</v>
      </c>
      <c r="CE44" s="24">
        <v>3</v>
      </c>
      <c r="CF44" s="18">
        <v>2</v>
      </c>
      <c r="CG44" s="24">
        <v>0</v>
      </c>
      <c r="CH44" s="18">
        <v>51</v>
      </c>
      <c r="CI44" s="24">
        <v>25</v>
      </c>
      <c r="CJ44" s="18">
        <v>7</v>
      </c>
      <c r="CK44" s="24">
        <v>8</v>
      </c>
      <c r="CL44" s="18">
        <v>31</v>
      </c>
      <c r="CM44" s="24">
        <v>30</v>
      </c>
      <c r="CN44" s="19">
        <f t="shared" ref="CN44:CO44" si="395">SUM(BZ44,CB44,CD44,CF44,CH44,CJ44,CL44)</f>
        <v>275</v>
      </c>
      <c r="CO44" s="19">
        <f t="shared" si="395"/>
        <v>192</v>
      </c>
      <c r="CP44" s="20">
        <f t="shared" si="23"/>
        <v>467</v>
      </c>
      <c r="CQ44" s="19">
        <f t="shared" ref="CQ44:CR44" si="396">SUM(Z44,AO44,AZ44,BW44)</f>
        <v>275</v>
      </c>
      <c r="CR44" s="19">
        <f t="shared" si="396"/>
        <v>192</v>
      </c>
      <c r="CS44" s="21">
        <f t="shared" si="25"/>
        <v>467</v>
      </c>
      <c r="CT44" s="23">
        <v>71</v>
      </c>
      <c r="CU44" s="24">
        <v>63</v>
      </c>
      <c r="CV44" s="18">
        <f t="shared" si="26"/>
        <v>134</v>
      </c>
      <c r="CW44" s="23">
        <v>4</v>
      </c>
      <c r="CX44" s="24">
        <v>8</v>
      </c>
      <c r="CY44" s="18">
        <f t="shared" si="27"/>
        <v>12</v>
      </c>
      <c r="CZ44" s="23">
        <v>6</v>
      </c>
      <c r="DA44" s="24">
        <v>7</v>
      </c>
      <c r="DB44" s="18">
        <f t="shared" si="28"/>
        <v>13</v>
      </c>
      <c r="DC44" s="23">
        <v>2</v>
      </c>
      <c r="DD44" s="24">
        <v>1</v>
      </c>
      <c r="DE44" s="18">
        <f t="shared" si="29"/>
        <v>3</v>
      </c>
      <c r="DF44" s="23">
        <v>192</v>
      </c>
      <c r="DG44" s="24">
        <v>113</v>
      </c>
      <c r="DH44" s="18">
        <f t="shared" si="30"/>
        <v>305</v>
      </c>
      <c r="DI44" s="23">
        <v>0</v>
      </c>
      <c r="DJ44" s="24">
        <v>0</v>
      </c>
      <c r="DK44" s="18">
        <f t="shared" si="31"/>
        <v>0</v>
      </c>
      <c r="DL44" s="23">
        <f t="shared" ref="DL44:DM44" si="397">SUM(CT44+CW44+CZ44+DC44+DF44+DI44)</f>
        <v>275</v>
      </c>
      <c r="DM44" s="24">
        <f t="shared" si="397"/>
        <v>192</v>
      </c>
      <c r="DN44" s="17">
        <f t="shared" si="33"/>
        <v>467</v>
      </c>
      <c r="DO44" s="9"/>
      <c r="DP44" s="25">
        <f t="shared" ref="DP44:DQ44" si="398">SUM(CQ44-DL44)</f>
        <v>0</v>
      </c>
      <c r="DQ44" s="25">
        <f t="shared" si="398"/>
        <v>0</v>
      </c>
      <c r="DR44" s="23">
        <f t="shared" si="35"/>
        <v>467</v>
      </c>
      <c r="DS44" s="16">
        <f t="shared" si="36"/>
        <v>467</v>
      </c>
      <c r="DT44" s="10">
        <f t="shared" si="37"/>
        <v>0</v>
      </c>
      <c r="DU44" s="10">
        <f t="shared" si="38"/>
        <v>0</v>
      </c>
      <c r="DV44" s="29">
        <f t="shared" ref="DV44:DW44" si="399">SUM(CN44-CQ44)</f>
        <v>0</v>
      </c>
      <c r="DW44" s="30">
        <f t="shared" si="399"/>
        <v>0</v>
      </c>
    </row>
    <row r="45" spans="1:127" ht="24" customHeight="1" x14ac:dyDescent="0.2">
      <c r="A45" s="10">
        <v>42</v>
      </c>
      <c r="B45" s="28">
        <v>1687</v>
      </c>
      <c r="C45" s="12" t="s">
        <v>100</v>
      </c>
      <c r="D45" s="13" t="s">
        <v>58</v>
      </c>
      <c r="E45" s="14" t="s">
        <v>59</v>
      </c>
      <c r="F45" s="15">
        <v>2</v>
      </c>
      <c r="G45" s="16">
        <v>47</v>
      </c>
      <c r="H45" s="24">
        <v>37</v>
      </c>
      <c r="I45" s="17">
        <f t="shared" si="0"/>
        <v>84</v>
      </c>
      <c r="J45" s="15">
        <v>2</v>
      </c>
      <c r="K45" s="16">
        <v>48</v>
      </c>
      <c r="L45" s="24">
        <v>39</v>
      </c>
      <c r="M45" s="17">
        <f t="shared" si="1"/>
        <v>87</v>
      </c>
      <c r="N45" s="15">
        <v>2</v>
      </c>
      <c r="O45" s="16">
        <v>45</v>
      </c>
      <c r="P45" s="24">
        <v>40</v>
      </c>
      <c r="Q45" s="17">
        <f t="shared" si="2"/>
        <v>85</v>
      </c>
      <c r="R45" s="15">
        <v>2</v>
      </c>
      <c r="S45" s="16">
        <v>44</v>
      </c>
      <c r="T45" s="24">
        <v>39</v>
      </c>
      <c r="U45" s="17">
        <f t="shared" si="3"/>
        <v>83</v>
      </c>
      <c r="V45" s="15">
        <v>2</v>
      </c>
      <c r="W45" s="16">
        <v>49</v>
      </c>
      <c r="X45" s="24">
        <v>37</v>
      </c>
      <c r="Y45" s="17">
        <f t="shared" si="4"/>
        <v>86</v>
      </c>
      <c r="Z45" s="16">
        <f t="shared" ref="Z45:AA45" si="400">SUM(G45,K45,O45,S45,W45)</f>
        <v>233</v>
      </c>
      <c r="AA45" s="24">
        <f t="shared" si="400"/>
        <v>192</v>
      </c>
      <c r="AB45" s="17">
        <f t="shared" si="6"/>
        <v>425</v>
      </c>
      <c r="AC45" s="15">
        <v>2</v>
      </c>
      <c r="AD45" s="16">
        <v>52</v>
      </c>
      <c r="AE45" s="24">
        <v>35</v>
      </c>
      <c r="AF45" s="17">
        <f t="shared" si="7"/>
        <v>87</v>
      </c>
      <c r="AG45" s="15">
        <v>2</v>
      </c>
      <c r="AH45" s="16">
        <v>44</v>
      </c>
      <c r="AI45" s="24">
        <v>42</v>
      </c>
      <c r="AJ45" s="17">
        <f t="shared" si="8"/>
        <v>86</v>
      </c>
      <c r="AK45" s="15">
        <v>2</v>
      </c>
      <c r="AL45" s="16">
        <v>47</v>
      </c>
      <c r="AM45" s="24">
        <v>38</v>
      </c>
      <c r="AN45" s="17">
        <f t="shared" si="9"/>
        <v>85</v>
      </c>
      <c r="AO45" s="16">
        <f t="shared" ref="AO45:AP45" si="401">SUM(AD45,AH45,AL45)</f>
        <v>143</v>
      </c>
      <c r="AP45" s="24">
        <f t="shared" si="401"/>
        <v>115</v>
      </c>
      <c r="AQ45" s="17">
        <f t="shared" si="11"/>
        <v>258</v>
      </c>
      <c r="AR45" s="15">
        <v>2</v>
      </c>
      <c r="AS45" s="16">
        <v>51</v>
      </c>
      <c r="AT45" s="24">
        <v>39</v>
      </c>
      <c r="AU45" s="17">
        <f t="shared" si="12"/>
        <v>90</v>
      </c>
      <c r="AV45" s="15">
        <v>2</v>
      </c>
      <c r="AW45" s="16">
        <v>48</v>
      </c>
      <c r="AX45" s="24">
        <v>41</v>
      </c>
      <c r="AY45" s="17">
        <f t="shared" si="13"/>
        <v>89</v>
      </c>
      <c r="AZ45" s="16">
        <f t="shared" ref="AZ45:BA45" si="402">SUM(AS45,AW45)</f>
        <v>99</v>
      </c>
      <c r="BA45" s="24">
        <f t="shared" si="402"/>
        <v>80</v>
      </c>
      <c r="BB45" s="17">
        <f t="shared" si="15"/>
        <v>179</v>
      </c>
      <c r="BC45" s="15">
        <v>1</v>
      </c>
      <c r="BD45" s="10">
        <v>39</v>
      </c>
      <c r="BE45" s="15">
        <v>1</v>
      </c>
      <c r="BF45" s="10">
        <v>27</v>
      </c>
      <c r="BG45" s="15">
        <v>1</v>
      </c>
      <c r="BH45" s="10">
        <v>41</v>
      </c>
      <c r="BI45" s="18">
        <f t="shared" si="16"/>
        <v>107</v>
      </c>
      <c r="BJ45" s="16">
        <v>64</v>
      </c>
      <c r="BK45" s="24">
        <v>43</v>
      </c>
      <c r="BL45" s="18">
        <f t="shared" si="17"/>
        <v>107</v>
      </c>
      <c r="BM45" s="15">
        <v>1</v>
      </c>
      <c r="BN45" s="10">
        <v>43</v>
      </c>
      <c r="BO45" s="15">
        <v>1</v>
      </c>
      <c r="BP45" s="10">
        <v>40</v>
      </c>
      <c r="BQ45" s="15">
        <v>1</v>
      </c>
      <c r="BR45" s="10">
        <v>43</v>
      </c>
      <c r="BS45" s="18">
        <f t="shared" si="18"/>
        <v>126</v>
      </c>
      <c r="BT45" s="16">
        <v>67</v>
      </c>
      <c r="BU45" s="24">
        <v>59</v>
      </c>
      <c r="BV45" s="18">
        <f t="shared" si="19"/>
        <v>126</v>
      </c>
      <c r="BW45" s="16">
        <f t="shared" ref="BW45:BX45" si="403">SUM(BJ45,BT45)</f>
        <v>131</v>
      </c>
      <c r="BX45" s="24">
        <f t="shared" si="403"/>
        <v>102</v>
      </c>
      <c r="BY45" s="17">
        <f t="shared" si="21"/>
        <v>233</v>
      </c>
      <c r="BZ45" s="18">
        <v>259</v>
      </c>
      <c r="CA45" s="24">
        <v>213</v>
      </c>
      <c r="CB45" s="18">
        <v>246</v>
      </c>
      <c r="CC45" s="24">
        <v>178</v>
      </c>
      <c r="CD45" s="18">
        <v>3</v>
      </c>
      <c r="CE45" s="24">
        <v>3</v>
      </c>
      <c r="CF45" s="18">
        <v>1</v>
      </c>
      <c r="CG45" s="24">
        <v>1</v>
      </c>
      <c r="CH45" s="18">
        <v>92</v>
      </c>
      <c r="CI45" s="24">
        <v>92</v>
      </c>
      <c r="CJ45" s="18">
        <v>0</v>
      </c>
      <c r="CK45" s="24">
        <v>1</v>
      </c>
      <c r="CL45" s="18">
        <v>5</v>
      </c>
      <c r="CM45" s="24">
        <v>1</v>
      </c>
      <c r="CN45" s="19">
        <f t="shared" ref="CN45:CO45" si="404">SUM(BZ45,CB45,CD45,CF45,CH45,CJ45,CL45)</f>
        <v>606</v>
      </c>
      <c r="CO45" s="19">
        <f t="shared" si="404"/>
        <v>489</v>
      </c>
      <c r="CP45" s="20">
        <f t="shared" si="23"/>
        <v>1095</v>
      </c>
      <c r="CQ45" s="19">
        <f t="shared" ref="CQ45:CR45" si="405">SUM(Z45,AO45,AZ45,BW45)</f>
        <v>606</v>
      </c>
      <c r="CR45" s="19">
        <f t="shared" si="405"/>
        <v>489</v>
      </c>
      <c r="CS45" s="21">
        <f t="shared" si="25"/>
        <v>1095</v>
      </c>
      <c r="CT45" s="23">
        <v>195</v>
      </c>
      <c r="CU45" s="24">
        <v>154</v>
      </c>
      <c r="CV45" s="18">
        <f t="shared" si="26"/>
        <v>349</v>
      </c>
      <c r="CW45" s="23">
        <v>4</v>
      </c>
      <c r="CX45" s="24">
        <v>1</v>
      </c>
      <c r="CY45" s="18">
        <f t="shared" si="27"/>
        <v>5</v>
      </c>
      <c r="CZ45" s="23">
        <v>34</v>
      </c>
      <c r="DA45" s="24">
        <v>24</v>
      </c>
      <c r="DB45" s="18">
        <f t="shared" si="28"/>
        <v>58</v>
      </c>
      <c r="DC45" s="23">
        <v>2</v>
      </c>
      <c r="DD45" s="24">
        <v>2</v>
      </c>
      <c r="DE45" s="18">
        <f t="shared" si="29"/>
        <v>4</v>
      </c>
      <c r="DF45" s="23">
        <v>371</v>
      </c>
      <c r="DG45" s="24">
        <v>308</v>
      </c>
      <c r="DH45" s="18">
        <f t="shared" si="30"/>
        <v>679</v>
      </c>
      <c r="DI45" s="23">
        <v>0</v>
      </c>
      <c r="DJ45" s="24">
        <v>0</v>
      </c>
      <c r="DK45" s="18">
        <f t="shared" si="31"/>
        <v>0</v>
      </c>
      <c r="DL45" s="23">
        <f t="shared" ref="DL45:DM45" si="406">SUM(CT45+CW45+CZ45+DC45+DF45+DI45)</f>
        <v>606</v>
      </c>
      <c r="DM45" s="24">
        <f t="shared" si="406"/>
        <v>489</v>
      </c>
      <c r="DN45" s="17">
        <f t="shared" si="33"/>
        <v>1095</v>
      </c>
      <c r="DO45" s="9"/>
      <c r="DP45" s="25">
        <f t="shared" ref="DP45:DQ45" si="407">SUM(CQ45-DL45)</f>
        <v>0</v>
      </c>
      <c r="DQ45" s="25">
        <f t="shared" si="407"/>
        <v>0</v>
      </c>
      <c r="DR45" s="23">
        <f t="shared" si="35"/>
        <v>1095</v>
      </c>
      <c r="DS45" s="16">
        <f t="shared" si="36"/>
        <v>1095</v>
      </c>
      <c r="DT45" s="10">
        <f t="shared" si="37"/>
        <v>0</v>
      </c>
      <c r="DU45" s="10">
        <f t="shared" si="38"/>
        <v>0</v>
      </c>
      <c r="DV45" s="29">
        <f t="shared" ref="DV45:DW45" si="408">SUM(CN45-CQ45)</f>
        <v>0</v>
      </c>
      <c r="DW45" s="30">
        <f t="shared" si="408"/>
        <v>0</v>
      </c>
    </row>
    <row r="46" spans="1:127" ht="24" customHeight="1" x14ac:dyDescent="0.2">
      <c r="A46" s="10">
        <v>43</v>
      </c>
      <c r="B46" s="28">
        <v>1690</v>
      </c>
      <c r="C46" s="12" t="s">
        <v>101</v>
      </c>
      <c r="D46" s="13" t="s">
        <v>58</v>
      </c>
      <c r="E46" s="14" t="s">
        <v>59</v>
      </c>
      <c r="F46" s="15">
        <v>4</v>
      </c>
      <c r="G46" s="16">
        <v>86</v>
      </c>
      <c r="H46" s="24">
        <v>99</v>
      </c>
      <c r="I46" s="17">
        <f t="shared" si="0"/>
        <v>185</v>
      </c>
      <c r="J46" s="15">
        <v>4</v>
      </c>
      <c r="K46" s="16">
        <v>77</v>
      </c>
      <c r="L46" s="24">
        <v>86</v>
      </c>
      <c r="M46" s="17">
        <f t="shared" si="1"/>
        <v>163</v>
      </c>
      <c r="N46" s="15">
        <v>4</v>
      </c>
      <c r="O46" s="16">
        <v>76</v>
      </c>
      <c r="P46" s="24">
        <v>84</v>
      </c>
      <c r="Q46" s="17">
        <f t="shared" si="2"/>
        <v>160</v>
      </c>
      <c r="R46" s="15">
        <v>4</v>
      </c>
      <c r="S46" s="16">
        <v>84</v>
      </c>
      <c r="T46" s="24">
        <v>82</v>
      </c>
      <c r="U46" s="17">
        <f t="shared" si="3"/>
        <v>166</v>
      </c>
      <c r="V46" s="15">
        <v>4</v>
      </c>
      <c r="W46" s="16">
        <v>81</v>
      </c>
      <c r="X46" s="24">
        <v>80</v>
      </c>
      <c r="Y46" s="17">
        <f t="shared" si="4"/>
        <v>161</v>
      </c>
      <c r="Z46" s="16">
        <f t="shared" ref="Z46:AA46" si="409">SUM(G46,K46,O46,S46,W46)</f>
        <v>404</v>
      </c>
      <c r="AA46" s="24">
        <f t="shared" si="409"/>
        <v>431</v>
      </c>
      <c r="AB46" s="17">
        <f t="shared" si="6"/>
        <v>835</v>
      </c>
      <c r="AC46" s="15">
        <v>4</v>
      </c>
      <c r="AD46" s="16">
        <v>82</v>
      </c>
      <c r="AE46" s="24">
        <v>97</v>
      </c>
      <c r="AF46" s="17">
        <f t="shared" si="7"/>
        <v>179</v>
      </c>
      <c r="AG46" s="15">
        <v>4</v>
      </c>
      <c r="AH46" s="16">
        <v>99</v>
      </c>
      <c r="AI46" s="24">
        <v>67</v>
      </c>
      <c r="AJ46" s="17">
        <f t="shared" si="8"/>
        <v>166</v>
      </c>
      <c r="AK46" s="15">
        <v>4</v>
      </c>
      <c r="AL46" s="16">
        <v>85</v>
      </c>
      <c r="AM46" s="24">
        <v>81</v>
      </c>
      <c r="AN46" s="17">
        <f t="shared" si="9"/>
        <v>166</v>
      </c>
      <c r="AO46" s="16">
        <f t="shared" ref="AO46:AP46" si="410">SUM(AD46,AH46,AL46)</f>
        <v>266</v>
      </c>
      <c r="AP46" s="24">
        <f t="shared" si="410"/>
        <v>245</v>
      </c>
      <c r="AQ46" s="17">
        <f t="shared" si="11"/>
        <v>511</v>
      </c>
      <c r="AR46" s="15">
        <v>4</v>
      </c>
      <c r="AS46" s="16">
        <v>91</v>
      </c>
      <c r="AT46" s="24">
        <v>80</v>
      </c>
      <c r="AU46" s="17">
        <f t="shared" si="12"/>
        <v>171</v>
      </c>
      <c r="AV46" s="15">
        <v>4</v>
      </c>
      <c r="AW46" s="16">
        <v>82</v>
      </c>
      <c r="AX46" s="24">
        <v>75</v>
      </c>
      <c r="AY46" s="17">
        <f t="shared" si="13"/>
        <v>157</v>
      </c>
      <c r="AZ46" s="16">
        <f t="shared" ref="AZ46:BA46" si="411">SUM(AS46,AW46)</f>
        <v>173</v>
      </c>
      <c r="BA46" s="24">
        <f t="shared" si="411"/>
        <v>155</v>
      </c>
      <c r="BB46" s="17">
        <f t="shared" si="15"/>
        <v>328</v>
      </c>
      <c r="BC46" s="15">
        <v>2</v>
      </c>
      <c r="BD46" s="10">
        <v>77</v>
      </c>
      <c r="BE46" s="15">
        <v>1</v>
      </c>
      <c r="BF46" s="10">
        <v>43</v>
      </c>
      <c r="BG46" s="15">
        <v>1</v>
      </c>
      <c r="BH46" s="10">
        <v>47</v>
      </c>
      <c r="BI46" s="18">
        <f t="shared" si="16"/>
        <v>167</v>
      </c>
      <c r="BJ46" s="16">
        <v>85</v>
      </c>
      <c r="BK46" s="24">
        <v>82</v>
      </c>
      <c r="BL46" s="18">
        <f t="shared" si="17"/>
        <v>167</v>
      </c>
      <c r="BM46" s="15">
        <v>2</v>
      </c>
      <c r="BN46" s="10">
        <v>71</v>
      </c>
      <c r="BO46" s="15">
        <v>1</v>
      </c>
      <c r="BP46" s="10">
        <v>40</v>
      </c>
      <c r="BQ46" s="15">
        <v>1</v>
      </c>
      <c r="BR46" s="10">
        <v>39</v>
      </c>
      <c r="BS46" s="18">
        <f t="shared" si="18"/>
        <v>150</v>
      </c>
      <c r="BT46" s="16">
        <v>74</v>
      </c>
      <c r="BU46" s="24">
        <v>76</v>
      </c>
      <c r="BV46" s="18">
        <f t="shared" si="19"/>
        <v>150</v>
      </c>
      <c r="BW46" s="16">
        <f t="shared" ref="BW46:BX46" si="412">SUM(BJ46,BT46)</f>
        <v>159</v>
      </c>
      <c r="BX46" s="24">
        <f t="shared" si="412"/>
        <v>158</v>
      </c>
      <c r="BY46" s="17">
        <f t="shared" si="21"/>
        <v>317</v>
      </c>
      <c r="BZ46" s="18">
        <v>504</v>
      </c>
      <c r="CA46" s="24">
        <v>525</v>
      </c>
      <c r="CB46" s="18">
        <v>305</v>
      </c>
      <c r="CC46" s="24">
        <v>262</v>
      </c>
      <c r="CD46" s="18">
        <v>12</v>
      </c>
      <c r="CE46" s="24">
        <v>12</v>
      </c>
      <c r="CF46" s="18">
        <v>2</v>
      </c>
      <c r="CG46" s="24">
        <v>1</v>
      </c>
      <c r="CH46" s="18">
        <v>145</v>
      </c>
      <c r="CI46" s="24">
        <v>160</v>
      </c>
      <c r="CJ46" s="18">
        <v>12</v>
      </c>
      <c r="CK46" s="24">
        <v>6</v>
      </c>
      <c r="CL46" s="18">
        <v>22</v>
      </c>
      <c r="CM46" s="24">
        <v>23</v>
      </c>
      <c r="CN46" s="19">
        <f t="shared" ref="CN46:CO46" si="413">SUM(BZ46,CB46,CD46,CF46,CH46,CJ46,CL46)</f>
        <v>1002</v>
      </c>
      <c r="CO46" s="19">
        <f t="shared" si="413"/>
        <v>989</v>
      </c>
      <c r="CP46" s="20">
        <f t="shared" si="23"/>
        <v>1991</v>
      </c>
      <c r="CQ46" s="19">
        <f t="shared" ref="CQ46:CR46" si="414">SUM(Z46,AO46,AZ46,BW46)</f>
        <v>1002</v>
      </c>
      <c r="CR46" s="19">
        <f t="shared" si="414"/>
        <v>989</v>
      </c>
      <c r="CS46" s="21">
        <f t="shared" si="25"/>
        <v>1991</v>
      </c>
      <c r="CT46" s="23">
        <v>508</v>
      </c>
      <c r="CU46" s="24">
        <v>479</v>
      </c>
      <c r="CV46" s="18">
        <f t="shared" si="26"/>
        <v>987</v>
      </c>
      <c r="CW46" s="23">
        <v>14</v>
      </c>
      <c r="CX46" s="24">
        <v>19</v>
      </c>
      <c r="CY46" s="18">
        <f t="shared" si="27"/>
        <v>33</v>
      </c>
      <c r="CZ46" s="23">
        <v>29</v>
      </c>
      <c r="DA46" s="24">
        <v>31</v>
      </c>
      <c r="DB46" s="18">
        <f t="shared" si="28"/>
        <v>60</v>
      </c>
      <c r="DC46" s="23">
        <v>2</v>
      </c>
      <c r="DD46" s="24">
        <v>2</v>
      </c>
      <c r="DE46" s="18">
        <f t="shared" si="29"/>
        <v>4</v>
      </c>
      <c r="DF46" s="23">
        <v>449</v>
      </c>
      <c r="DG46" s="24">
        <v>458</v>
      </c>
      <c r="DH46" s="18">
        <f t="shared" si="30"/>
        <v>907</v>
      </c>
      <c r="DI46" s="23">
        <v>0</v>
      </c>
      <c r="DJ46" s="24">
        <v>0</v>
      </c>
      <c r="DK46" s="18">
        <f t="shared" si="31"/>
        <v>0</v>
      </c>
      <c r="DL46" s="23">
        <f t="shared" ref="DL46:DM46" si="415">SUM(CT46+CW46+CZ46+DC46+DF46+DI46)</f>
        <v>1002</v>
      </c>
      <c r="DM46" s="24">
        <f t="shared" si="415"/>
        <v>989</v>
      </c>
      <c r="DN46" s="17">
        <f t="shared" si="33"/>
        <v>1991</v>
      </c>
      <c r="DO46" s="9"/>
      <c r="DP46" s="25">
        <f t="shared" ref="DP46:DQ46" si="416">SUM(CQ46-DL46)</f>
        <v>0</v>
      </c>
      <c r="DQ46" s="25">
        <f t="shared" si="416"/>
        <v>0</v>
      </c>
      <c r="DR46" s="23">
        <f t="shared" si="35"/>
        <v>1991</v>
      </c>
      <c r="DS46" s="16">
        <f t="shared" si="36"/>
        <v>1991</v>
      </c>
      <c r="DT46" s="10">
        <f t="shared" si="37"/>
        <v>0</v>
      </c>
      <c r="DU46" s="10">
        <f t="shared" si="38"/>
        <v>0</v>
      </c>
      <c r="DV46" s="29">
        <f t="shared" ref="DV46:DW46" si="417">SUM(CN46-CQ46)</f>
        <v>0</v>
      </c>
      <c r="DW46" s="30">
        <f t="shared" si="417"/>
        <v>0</v>
      </c>
    </row>
    <row r="47" spans="1:127" ht="24" customHeight="1" x14ac:dyDescent="0.2">
      <c r="A47" s="10">
        <v>44</v>
      </c>
      <c r="B47" s="28">
        <v>1691</v>
      </c>
      <c r="C47" s="12" t="s">
        <v>102</v>
      </c>
      <c r="D47" s="13" t="s">
        <v>58</v>
      </c>
      <c r="E47" s="14" t="s">
        <v>59</v>
      </c>
      <c r="F47" s="15">
        <v>4</v>
      </c>
      <c r="G47" s="16">
        <v>81</v>
      </c>
      <c r="H47" s="24">
        <v>92</v>
      </c>
      <c r="I47" s="17">
        <f t="shared" si="0"/>
        <v>173</v>
      </c>
      <c r="J47" s="15">
        <v>4</v>
      </c>
      <c r="K47" s="16">
        <v>81</v>
      </c>
      <c r="L47" s="24">
        <v>93</v>
      </c>
      <c r="M47" s="17">
        <f t="shared" si="1"/>
        <v>174</v>
      </c>
      <c r="N47" s="15">
        <v>4</v>
      </c>
      <c r="O47" s="16">
        <v>103</v>
      </c>
      <c r="P47" s="24">
        <v>81</v>
      </c>
      <c r="Q47" s="17">
        <f t="shared" si="2"/>
        <v>184</v>
      </c>
      <c r="R47" s="15">
        <v>4</v>
      </c>
      <c r="S47" s="16">
        <v>85</v>
      </c>
      <c r="T47" s="24">
        <v>85</v>
      </c>
      <c r="U47" s="17">
        <f t="shared" si="3"/>
        <v>170</v>
      </c>
      <c r="V47" s="15">
        <v>4</v>
      </c>
      <c r="W47" s="16">
        <v>96</v>
      </c>
      <c r="X47" s="24">
        <v>85</v>
      </c>
      <c r="Y47" s="17">
        <f t="shared" si="4"/>
        <v>181</v>
      </c>
      <c r="Z47" s="16">
        <f t="shared" ref="Z47:AA47" si="418">SUM(G47,K47,O47,S47,W47)</f>
        <v>446</v>
      </c>
      <c r="AA47" s="24">
        <f t="shared" si="418"/>
        <v>436</v>
      </c>
      <c r="AB47" s="17">
        <f t="shared" si="6"/>
        <v>882</v>
      </c>
      <c r="AC47" s="15">
        <v>4</v>
      </c>
      <c r="AD47" s="16">
        <v>114</v>
      </c>
      <c r="AE47" s="24">
        <v>73</v>
      </c>
      <c r="AF47" s="17">
        <f t="shared" si="7"/>
        <v>187</v>
      </c>
      <c r="AG47" s="15">
        <v>4</v>
      </c>
      <c r="AH47" s="16">
        <v>105</v>
      </c>
      <c r="AI47" s="24">
        <v>75</v>
      </c>
      <c r="AJ47" s="17">
        <f t="shared" si="8"/>
        <v>180</v>
      </c>
      <c r="AK47" s="15">
        <v>4</v>
      </c>
      <c r="AL47" s="16">
        <v>93</v>
      </c>
      <c r="AM47" s="24">
        <v>75</v>
      </c>
      <c r="AN47" s="17">
        <f t="shared" si="9"/>
        <v>168</v>
      </c>
      <c r="AO47" s="16">
        <f t="shared" ref="AO47:AP47" si="419">SUM(AD47,AH47,AL47)</f>
        <v>312</v>
      </c>
      <c r="AP47" s="24">
        <f t="shared" si="419"/>
        <v>223</v>
      </c>
      <c r="AQ47" s="17">
        <f t="shared" si="11"/>
        <v>535</v>
      </c>
      <c r="AR47" s="15">
        <v>4</v>
      </c>
      <c r="AS47" s="16">
        <v>94</v>
      </c>
      <c r="AT47" s="24">
        <v>87</v>
      </c>
      <c r="AU47" s="17">
        <f t="shared" si="12"/>
        <v>181</v>
      </c>
      <c r="AV47" s="15">
        <v>4</v>
      </c>
      <c r="AW47" s="16">
        <v>78</v>
      </c>
      <c r="AX47" s="24">
        <v>69</v>
      </c>
      <c r="AY47" s="17">
        <f t="shared" si="13"/>
        <v>147</v>
      </c>
      <c r="AZ47" s="16">
        <f t="shared" ref="AZ47:BA47" si="420">SUM(AS47,AW47)</f>
        <v>172</v>
      </c>
      <c r="BA47" s="24">
        <f t="shared" si="420"/>
        <v>156</v>
      </c>
      <c r="BB47" s="17">
        <f t="shared" si="15"/>
        <v>328</v>
      </c>
      <c r="BC47" s="15">
        <v>2</v>
      </c>
      <c r="BD47" s="10">
        <v>79</v>
      </c>
      <c r="BE47" s="15">
        <v>1</v>
      </c>
      <c r="BF47" s="10">
        <v>34</v>
      </c>
      <c r="BG47" s="15">
        <v>1</v>
      </c>
      <c r="BH47" s="10">
        <v>45</v>
      </c>
      <c r="BI47" s="18">
        <f t="shared" si="16"/>
        <v>158</v>
      </c>
      <c r="BJ47" s="16">
        <v>77</v>
      </c>
      <c r="BK47" s="24">
        <v>81</v>
      </c>
      <c r="BL47" s="18">
        <f t="shared" si="17"/>
        <v>158</v>
      </c>
      <c r="BM47" s="15">
        <v>2</v>
      </c>
      <c r="BN47" s="10">
        <v>73</v>
      </c>
      <c r="BO47" s="15">
        <v>1</v>
      </c>
      <c r="BP47" s="10">
        <v>39</v>
      </c>
      <c r="BQ47" s="15">
        <v>1</v>
      </c>
      <c r="BR47" s="10">
        <v>47</v>
      </c>
      <c r="BS47" s="18">
        <f t="shared" si="18"/>
        <v>159</v>
      </c>
      <c r="BT47" s="16">
        <v>70</v>
      </c>
      <c r="BU47" s="24">
        <v>89</v>
      </c>
      <c r="BV47" s="18">
        <f t="shared" si="19"/>
        <v>159</v>
      </c>
      <c r="BW47" s="16">
        <f t="shared" ref="BW47:BX47" si="421">SUM(BJ47,BT47)</f>
        <v>147</v>
      </c>
      <c r="BX47" s="24">
        <f t="shared" si="421"/>
        <v>170</v>
      </c>
      <c r="BY47" s="17">
        <f t="shared" si="21"/>
        <v>317</v>
      </c>
      <c r="BZ47" s="18">
        <v>390</v>
      </c>
      <c r="CA47" s="24">
        <v>405</v>
      </c>
      <c r="CB47" s="18">
        <v>451</v>
      </c>
      <c r="CC47" s="24">
        <v>348</v>
      </c>
      <c r="CD47" s="18">
        <v>4</v>
      </c>
      <c r="CE47" s="24">
        <v>11</v>
      </c>
      <c r="CF47" s="18">
        <v>3</v>
      </c>
      <c r="CG47" s="24">
        <v>5</v>
      </c>
      <c r="CH47" s="18">
        <v>216</v>
      </c>
      <c r="CI47" s="24">
        <v>205</v>
      </c>
      <c r="CJ47" s="18">
        <v>5</v>
      </c>
      <c r="CK47" s="24">
        <v>5</v>
      </c>
      <c r="CL47" s="18">
        <v>8</v>
      </c>
      <c r="CM47" s="24">
        <v>6</v>
      </c>
      <c r="CN47" s="19">
        <f t="shared" ref="CN47:CO47" si="422">SUM(BZ47,CB47,CD47,CF47,CH47,CJ47,CL47)</f>
        <v>1077</v>
      </c>
      <c r="CO47" s="19">
        <f t="shared" si="422"/>
        <v>985</v>
      </c>
      <c r="CP47" s="20">
        <f t="shared" si="23"/>
        <v>2062</v>
      </c>
      <c r="CQ47" s="19">
        <f t="shared" ref="CQ47:CR47" si="423">SUM(Z47,AO47,AZ47,BW47)</f>
        <v>1077</v>
      </c>
      <c r="CR47" s="19">
        <f t="shared" si="423"/>
        <v>985</v>
      </c>
      <c r="CS47" s="21">
        <f t="shared" si="25"/>
        <v>2062</v>
      </c>
      <c r="CT47" s="23">
        <v>397</v>
      </c>
      <c r="CU47" s="24">
        <v>372</v>
      </c>
      <c r="CV47" s="18">
        <f t="shared" si="26"/>
        <v>769</v>
      </c>
      <c r="CW47" s="23">
        <v>6</v>
      </c>
      <c r="CX47" s="24">
        <v>6</v>
      </c>
      <c r="CY47" s="18">
        <f t="shared" si="27"/>
        <v>12</v>
      </c>
      <c r="CZ47" s="23">
        <v>67</v>
      </c>
      <c r="DA47" s="24">
        <v>61</v>
      </c>
      <c r="DB47" s="18">
        <f t="shared" si="28"/>
        <v>128</v>
      </c>
      <c r="DC47" s="23">
        <v>12</v>
      </c>
      <c r="DD47" s="24">
        <v>15</v>
      </c>
      <c r="DE47" s="18">
        <f t="shared" si="29"/>
        <v>27</v>
      </c>
      <c r="DF47" s="23">
        <v>595</v>
      </c>
      <c r="DG47" s="24">
        <v>531</v>
      </c>
      <c r="DH47" s="18">
        <f t="shared" si="30"/>
        <v>1126</v>
      </c>
      <c r="DI47" s="23">
        <v>0</v>
      </c>
      <c r="DJ47" s="24">
        <v>0</v>
      </c>
      <c r="DK47" s="18">
        <f t="shared" si="31"/>
        <v>0</v>
      </c>
      <c r="DL47" s="23">
        <f t="shared" ref="DL47:DM47" si="424">SUM(CT47+CW47+CZ47+DC47+DF47+DI47)</f>
        <v>1077</v>
      </c>
      <c r="DM47" s="24">
        <f t="shared" si="424"/>
        <v>985</v>
      </c>
      <c r="DN47" s="17">
        <f t="shared" si="33"/>
        <v>2062</v>
      </c>
      <c r="DO47" s="9"/>
      <c r="DP47" s="25">
        <f t="shared" ref="DP47:DQ47" si="425">SUM(CQ47-DL47)</f>
        <v>0</v>
      </c>
      <c r="DQ47" s="25">
        <f t="shared" si="425"/>
        <v>0</v>
      </c>
      <c r="DR47" s="23">
        <f t="shared" si="35"/>
        <v>2062</v>
      </c>
      <c r="DS47" s="16">
        <f t="shared" si="36"/>
        <v>2062</v>
      </c>
      <c r="DT47" s="10">
        <f t="shared" si="37"/>
        <v>0</v>
      </c>
      <c r="DU47" s="10">
        <f t="shared" si="38"/>
        <v>0</v>
      </c>
      <c r="DV47" s="29">
        <f t="shared" ref="DV47:DW47" si="426">SUM(CN47-CQ47)</f>
        <v>0</v>
      </c>
      <c r="DW47" s="30">
        <f t="shared" si="426"/>
        <v>0</v>
      </c>
    </row>
    <row r="48" spans="1:127" ht="24" customHeight="1" x14ac:dyDescent="0.2">
      <c r="A48" s="10">
        <v>45</v>
      </c>
      <c r="B48" s="28">
        <v>1692</v>
      </c>
      <c r="C48" s="12" t="s">
        <v>103</v>
      </c>
      <c r="D48" s="13" t="s">
        <v>58</v>
      </c>
      <c r="E48" s="14" t="s">
        <v>59</v>
      </c>
      <c r="F48" s="15">
        <v>2</v>
      </c>
      <c r="G48" s="16">
        <v>48</v>
      </c>
      <c r="H48" s="24">
        <v>32</v>
      </c>
      <c r="I48" s="17">
        <f t="shared" si="0"/>
        <v>80</v>
      </c>
      <c r="J48" s="15">
        <v>2</v>
      </c>
      <c r="K48" s="16">
        <v>44</v>
      </c>
      <c r="L48" s="24">
        <v>40</v>
      </c>
      <c r="M48" s="17">
        <f t="shared" si="1"/>
        <v>84</v>
      </c>
      <c r="N48" s="15">
        <v>2</v>
      </c>
      <c r="O48" s="16">
        <v>36</v>
      </c>
      <c r="P48" s="24">
        <v>45</v>
      </c>
      <c r="Q48" s="17">
        <f t="shared" si="2"/>
        <v>81</v>
      </c>
      <c r="R48" s="15">
        <v>2</v>
      </c>
      <c r="S48" s="16">
        <v>38</v>
      </c>
      <c r="T48" s="24">
        <v>36</v>
      </c>
      <c r="U48" s="17">
        <f t="shared" si="3"/>
        <v>74</v>
      </c>
      <c r="V48" s="15">
        <v>2</v>
      </c>
      <c r="W48" s="16">
        <v>45</v>
      </c>
      <c r="X48" s="24">
        <v>41</v>
      </c>
      <c r="Y48" s="17">
        <f t="shared" si="4"/>
        <v>86</v>
      </c>
      <c r="Z48" s="16">
        <f t="shared" ref="Z48:AA48" si="427">SUM(G48,K48,O48,S48,W48)</f>
        <v>211</v>
      </c>
      <c r="AA48" s="24">
        <f t="shared" si="427"/>
        <v>194</v>
      </c>
      <c r="AB48" s="17">
        <f t="shared" si="6"/>
        <v>405</v>
      </c>
      <c r="AC48" s="15">
        <v>2</v>
      </c>
      <c r="AD48" s="16">
        <v>42</v>
      </c>
      <c r="AE48" s="24">
        <v>42</v>
      </c>
      <c r="AF48" s="17">
        <f t="shared" si="7"/>
        <v>84</v>
      </c>
      <c r="AG48" s="15">
        <v>2</v>
      </c>
      <c r="AH48" s="16">
        <v>44</v>
      </c>
      <c r="AI48" s="24">
        <v>37</v>
      </c>
      <c r="AJ48" s="17">
        <f t="shared" si="8"/>
        <v>81</v>
      </c>
      <c r="AK48" s="15">
        <v>2</v>
      </c>
      <c r="AL48" s="16">
        <v>39</v>
      </c>
      <c r="AM48" s="24">
        <v>41</v>
      </c>
      <c r="AN48" s="17">
        <f t="shared" si="9"/>
        <v>80</v>
      </c>
      <c r="AO48" s="16">
        <f t="shared" ref="AO48:AP48" si="428">SUM(AD48,AH48,AL48)</f>
        <v>125</v>
      </c>
      <c r="AP48" s="24">
        <f t="shared" si="428"/>
        <v>120</v>
      </c>
      <c r="AQ48" s="17">
        <f t="shared" si="11"/>
        <v>245</v>
      </c>
      <c r="AR48" s="15">
        <v>2</v>
      </c>
      <c r="AS48" s="16">
        <v>39</v>
      </c>
      <c r="AT48" s="24">
        <v>29</v>
      </c>
      <c r="AU48" s="17">
        <f t="shared" si="12"/>
        <v>68</v>
      </c>
      <c r="AV48" s="15">
        <v>2</v>
      </c>
      <c r="AW48" s="16">
        <v>36</v>
      </c>
      <c r="AX48" s="24">
        <v>35</v>
      </c>
      <c r="AY48" s="17">
        <f t="shared" si="13"/>
        <v>71</v>
      </c>
      <c r="AZ48" s="16">
        <f t="shared" ref="AZ48:BA48" si="429">SUM(AS48,AW48)</f>
        <v>75</v>
      </c>
      <c r="BA48" s="24">
        <f t="shared" si="429"/>
        <v>64</v>
      </c>
      <c r="BB48" s="17">
        <f t="shared" si="15"/>
        <v>139</v>
      </c>
      <c r="BC48" s="15">
        <v>1</v>
      </c>
      <c r="BD48" s="10">
        <v>33</v>
      </c>
      <c r="BE48" s="15">
        <v>1</v>
      </c>
      <c r="BF48" s="10">
        <v>31</v>
      </c>
      <c r="BG48" s="15">
        <v>0</v>
      </c>
      <c r="BH48" s="10">
        <v>0</v>
      </c>
      <c r="BI48" s="18">
        <f t="shared" si="16"/>
        <v>64</v>
      </c>
      <c r="BJ48" s="16">
        <v>39</v>
      </c>
      <c r="BK48" s="24">
        <v>25</v>
      </c>
      <c r="BL48" s="18">
        <f t="shared" si="17"/>
        <v>64</v>
      </c>
      <c r="BM48" s="15">
        <v>1</v>
      </c>
      <c r="BN48" s="10">
        <v>35</v>
      </c>
      <c r="BO48" s="15">
        <v>1</v>
      </c>
      <c r="BP48" s="10">
        <v>40</v>
      </c>
      <c r="BQ48" s="15">
        <v>0</v>
      </c>
      <c r="BR48" s="10">
        <v>0</v>
      </c>
      <c r="BS48" s="18">
        <f t="shared" si="18"/>
        <v>75</v>
      </c>
      <c r="BT48" s="16">
        <v>30</v>
      </c>
      <c r="BU48" s="24">
        <v>45</v>
      </c>
      <c r="BV48" s="18">
        <f t="shared" si="19"/>
        <v>75</v>
      </c>
      <c r="BW48" s="16">
        <f t="shared" ref="BW48:BX48" si="430">SUM(BJ48,BT48)</f>
        <v>69</v>
      </c>
      <c r="BX48" s="24">
        <f t="shared" si="430"/>
        <v>70</v>
      </c>
      <c r="BY48" s="17">
        <f t="shared" si="21"/>
        <v>139</v>
      </c>
      <c r="BZ48" s="18">
        <v>260</v>
      </c>
      <c r="CA48" s="24">
        <v>260</v>
      </c>
      <c r="CB48" s="18">
        <v>118</v>
      </c>
      <c r="CC48" s="24">
        <v>102</v>
      </c>
      <c r="CD48" s="18">
        <v>5</v>
      </c>
      <c r="CE48" s="24">
        <v>2</v>
      </c>
      <c r="CF48" s="18">
        <v>1</v>
      </c>
      <c r="CG48" s="24">
        <v>1</v>
      </c>
      <c r="CH48" s="18">
        <v>92</v>
      </c>
      <c r="CI48" s="24">
        <v>76</v>
      </c>
      <c r="CJ48" s="18">
        <v>1</v>
      </c>
      <c r="CK48" s="24">
        <v>1</v>
      </c>
      <c r="CL48" s="18">
        <v>3</v>
      </c>
      <c r="CM48" s="24">
        <v>6</v>
      </c>
      <c r="CN48" s="19">
        <f t="shared" ref="CN48:CO48" si="431">SUM(BZ48,CB48,CD48,CF48,CH48,CJ48,CL48)</f>
        <v>480</v>
      </c>
      <c r="CO48" s="19">
        <f t="shared" si="431"/>
        <v>448</v>
      </c>
      <c r="CP48" s="20">
        <f t="shared" si="23"/>
        <v>928</v>
      </c>
      <c r="CQ48" s="19">
        <f t="shared" ref="CQ48:CR48" si="432">SUM(Z48,AO48,AZ48,BW48)</f>
        <v>480</v>
      </c>
      <c r="CR48" s="19">
        <f t="shared" si="432"/>
        <v>448</v>
      </c>
      <c r="CS48" s="21">
        <f t="shared" si="25"/>
        <v>928</v>
      </c>
      <c r="CT48" s="23">
        <v>287</v>
      </c>
      <c r="CU48" s="24">
        <v>265</v>
      </c>
      <c r="CV48" s="18">
        <f t="shared" si="26"/>
        <v>552</v>
      </c>
      <c r="CW48" s="23">
        <v>1</v>
      </c>
      <c r="CX48" s="24">
        <v>1</v>
      </c>
      <c r="CY48" s="18">
        <f t="shared" si="27"/>
        <v>2</v>
      </c>
      <c r="CZ48" s="23">
        <v>9</v>
      </c>
      <c r="DA48" s="24">
        <v>16</v>
      </c>
      <c r="DB48" s="18">
        <f t="shared" si="28"/>
        <v>25</v>
      </c>
      <c r="DC48" s="23">
        <v>1</v>
      </c>
      <c r="DD48" s="24">
        <v>0</v>
      </c>
      <c r="DE48" s="18">
        <f t="shared" si="29"/>
        <v>1</v>
      </c>
      <c r="DF48" s="23">
        <v>182</v>
      </c>
      <c r="DG48" s="24">
        <v>166</v>
      </c>
      <c r="DH48" s="18">
        <f t="shared" si="30"/>
        <v>348</v>
      </c>
      <c r="DI48" s="23">
        <v>0</v>
      </c>
      <c r="DJ48" s="24">
        <v>0</v>
      </c>
      <c r="DK48" s="18">
        <f t="shared" si="31"/>
        <v>0</v>
      </c>
      <c r="DL48" s="23">
        <f t="shared" ref="DL48:DM48" si="433">SUM(CT48+CW48+CZ48+DC48+DF48+DI48)</f>
        <v>480</v>
      </c>
      <c r="DM48" s="24">
        <f t="shared" si="433"/>
        <v>448</v>
      </c>
      <c r="DN48" s="17">
        <f t="shared" si="33"/>
        <v>928</v>
      </c>
      <c r="DO48" s="9"/>
      <c r="DP48" s="25">
        <f t="shared" ref="DP48:DQ48" si="434">SUM(CQ48-DL48)</f>
        <v>0</v>
      </c>
      <c r="DQ48" s="25">
        <f t="shared" si="434"/>
        <v>0</v>
      </c>
      <c r="DR48" s="23">
        <f t="shared" si="35"/>
        <v>928</v>
      </c>
      <c r="DS48" s="16">
        <f t="shared" si="36"/>
        <v>928</v>
      </c>
      <c r="DT48" s="10">
        <f t="shared" si="37"/>
        <v>0</v>
      </c>
      <c r="DU48" s="10">
        <f t="shared" si="38"/>
        <v>0</v>
      </c>
      <c r="DV48" s="29">
        <f t="shared" ref="DV48:DW48" si="435">SUM(CN48-CQ48)</f>
        <v>0</v>
      </c>
      <c r="DW48" s="30">
        <f t="shared" si="435"/>
        <v>0</v>
      </c>
    </row>
    <row r="49" spans="1:127" ht="24" customHeight="1" x14ac:dyDescent="0.2">
      <c r="A49" s="10">
        <v>46</v>
      </c>
      <c r="B49" s="28">
        <v>1693</v>
      </c>
      <c r="C49" s="12" t="s">
        <v>104</v>
      </c>
      <c r="D49" s="13" t="s">
        <v>58</v>
      </c>
      <c r="E49" s="14" t="s">
        <v>59</v>
      </c>
      <c r="F49" s="15">
        <v>3</v>
      </c>
      <c r="G49" s="16">
        <v>65</v>
      </c>
      <c r="H49" s="24">
        <v>60</v>
      </c>
      <c r="I49" s="17">
        <f t="shared" si="0"/>
        <v>125</v>
      </c>
      <c r="J49" s="15">
        <v>3</v>
      </c>
      <c r="K49" s="16">
        <v>97</v>
      </c>
      <c r="L49" s="24">
        <v>59</v>
      </c>
      <c r="M49" s="17">
        <f t="shared" si="1"/>
        <v>156</v>
      </c>
      <c r="N49" s="15">
        <v>3</v>
      </c>
      <c r="O49" s="16">
        <v>77</v>
      </c>
      <c r="P49" s="24">
        <v>69</v>
      </c>
      <c r="Q49" s="17">
        <f t="shared" si="2"/>
        <v>146</v>
      </c>
      <c r="R49" s="15">
        <v>3</v>
      </c>
      <c r="S49" s="16">
        <v>87</v>
      </c>
      <c r="T49" s="24">
        <v>58</v>
      </c>
      <c r="U49" s="17">
        <f t="shared" si="3"/>
        <v>145</v>
      </c>
      <c r="V49" s="15">
        <v>3</v>
      </c>
      <c r="W49" s="16">
        <v>89</v>
      </c>
      <c r="X49" s="24">
        <v>61</v>
      </c>
      <c r="Y49" s="17">
        <f t="shared" si="4"/>
        <v>150</v>
      </c>
      <c r="Z49" s="16">
        <f t="shared" ref="Z49:AA49" si="436">SUM(G49,K49,O49,S49,W49)</f>
        <v>415</v>
      </c>
      <c r="AA49" s="24">
        <f t="shared" si="436"/>
        <v>307</v>
      </c>
      <c r="AB49" s="17">
        <f t="shared" si="6"/>
        <v>722</v>
      </c>
      <c r="AC49" s="15">
        <v>3</v>
      </c>
      <c r="AD49" s="16">
        <v>85</v>
      </c>
      <c r="AE49" s="24">
        <v>74</v>
      </c>
      <c r="AF49" s="17">
        <f t="shared" si="7"/>
        <v>159</v>
      </c>
      <c r="AG49" s="15">
        <v>3</v>
      </c>
      <c r="AH49" s="16">
        <v>70</v>
      </c>
      <c r="AI49" s="24">
        <v>71</v>
      </c>
      <c r="AJ49" s="17">
        <f t="shared" si="8"/>
        <v>141</v>
      </c>
      <c r="AK49" s="15">
        <v>3</v>
      </c>
      <c r="AL49" s="16">
        <v>74</v>
      </c>
      <c r="AM49" s="24">
        <v>60</v>
      </c>
      <c r="AN49" s="17">
        <f t="shared" si="9"/>
        <v>134</v>
      </c>
      <c r="AO49" s="16">
        <f t="shared" ref="AO49:AP49" si="437">SUM(AD49,AH49,AL49)</f>
        <v>229</v>
      </c>
      <c r="AP49" s="24">
        <f t="shared" si="437"/>
        <v>205</v>
      </c>
      <c r="AQ49" s="17">
        <f t="shared" si="11"/>
        <v>434</v>
      </c>
      <c r="AR49" s="15">
        <v>3</v>
      </c>
      <c r="AS49" s="16">
        <v>57</v>
      </c>
      <c r="AT49" s="24">
        <v>50</v>
      </c>
      <c r="AU49" s="17">
        <f t="shared" si="12"/>
        <v>107</v>
      </c>
      <c r="AV49" s="15">
        <v>3</v>
      </c>
      <c r="AW49" s="16">
        <v>50</v>
      </c>
      <c r="AX49" s="24">
        <v>29</v>
      </c>
      <c r="AY49" s="17">
        <f t="shared" si="13"/>
        <v>79</v>
      </c>
      <c r="AZ49" s="16">
        <f t="shared" ref="AZ49:BA49" si="438">SUM(AS49,AW49)</f>
        <v>107</v>
      </c>
      <c r="BA49" s="24">
        <f t="shared" si="438"/>
        <v>79</v>
      </c>
      <c r="BB49" s="17">
        <f t="shared" si="15"/>
        <v>186</v>
      </c>
      <c r="BC49" s="15">
        <v>1</v>
      </c>
      <c r="BD49" s="10">
        <v>38</v>
      </c>
      <c r="BE49" s="15">
        <v>0</v>
      </c>
      <c r="BF49" s="10">
        <v>0</v>
      </c>
      <c r="BG49" s="15">
        <v>1</v>
      </c>
      <c r="BH49" s="10">
        <v>44</v>
      </c>
      <c r="BI49" s="18">
        <f t="shared" si="16"/>
        <v>82</v>
      </c>
      <c r="BJ49" s="16">
        <v>48</v>
      </c>
      <c r="BK49" s="24">
        <v>34</v>
      </c>
      <c r="BL49" s="18">
        <f t="shared" si="17"/>
        <v>82</v>
      </c>
      <c r="BM49" s="15">
        <v>1</v>
      </c>
      <c r="BN49" s="10">
        <v>25</v>
      </c>
      <c r="BO49" s="15">
        <v>0</v>
      </c>
      <c r="BP49" s="10">
        <v>0</v>
      </c>
      <c r="BQ49" s="15">
        <v>1</v>
      </c>
      <c r="BR49" s="10">
        <v>37</v>
      </c>
      <c r="BS49" s="18">
        <f t="shared" si="18"/>
        <v>62</v>
      </c>
      <c r="BT49" s="16">
        <v>31</v>
      </c>
      <c r="BU49" s="24">
        <v>31</v>
      </c>
      <c r="BV49" s="18">
        <f t="shared" si="19"/>
        <v>62</v>
      </c>
      <c r="BW49" s="16">
        <f t="shared" ref="BW49:BX49" si="439">SUM(BJ49,BT49)</f>
        <v>79</v>
      </c>
      <c r="BX49" s="24">
        <f t="shared" si="439"/>
        <v>65</v>
      </c>
      <c r="BY49" s="17">
        <f t="shared" si="21"/>
        <v>144</v>
      </c>
      <c r="BZ49" s="18">
        <v>518</v>
      </c>
      <c r="CA49" s="24">
        <v>437</v>
      </c>
      <c r="CB49" s="18">
        <v>150</v>
      </c>
      <c r="CC49" s="24">
        <v>93</v>
      </c>
      <c r="CD49" s="18">
        <v>4</v>
      </c>
      <c r="CE49" s="24">
        <v>6</v>
      </c>
      <c r="CF49" s="18">
        <v>0</v>
      </c>
      <c r="CG49" s="24">
        <v>0</v>
      </c>
      <c r="CH49" s="18">
        <v>158</v>
      </c>
      <c r="CI49" s="24">
        <v>120</v>
      </c>
      <c r="CJ49" s="18">
        <v>0</v>
      </c>
      <c r="CK49" s="24">
        <v>0</v>
      </c>
      <c r="CL49" s="18">
        <v>0</v>
      </c>
      <c r="CM49" s="24">
        <v>0</v>
      </c>
      <c r="CN49" s="19">
        <f t="shared" ref="CN49:CO49" si="440">SUM(BZ49,CB49,CD49,CF49,CH49,CJ49,CL49)</f>
        <v>830</v>
      </c>
      <c r="CO49" s="19">
        <f t="shared" si="440"/>
        <v>656</v>
      </c>
      <c r="CP49" s="20">
        <f t="shared" si="23"/>
        <v>1486</v>
      </c>
      <c r="CQ49" s="19">
        <f t="shared" ref="CQ49:CR49" si="441">SUM(Z49,AO49,AZ49,BW49)</f>
        <v>830</v>
      </c>
      <c r="CR49" s="19">
        <f t="shared" si="441"/>
        <v>656</v>
      </c>
      <c r="CS49" s="21">
        <f t="shared" si="25"/>
        <v>1486</v>
      </c>
      <c r="CT49" s="23">
        <v>437</v>
      </c>
      <c r="CU49" s="24">
        <v>371</v>
      </c>
      <c r="CV49" s="18">
        <f t="shared" si="26"/>
        <v>808</v>
      </c>
      <c r="CW49" s="23">
        <v>3</v>
      </c>
      <c r="CX49" s="24">
        <v>3</v>
      </c>
      <c r="CY49" s="18">
        <f t="shared" si="27"/>
        <v>6</v>
      </c>
      <c r="CZ49" s="23">
        <v>13</v>
      </c>
      <c r="DA49" s="24">
        <v>8</v>
      </c>
      <c r="DB49" s="18">
        <f t="shared" si="28"/>
        <v>21</v>
      </c>
      <c r="DC49" s="23">
        <v>1</v>
      </c>
      <c r="DD49" s="24">
        <v>0</v>
      </c>
      <c r="DE49" s="18">
        <f t="shared" si="29"/>
        <v>1</v>
      </c>
      <c r="DF49" s="23">
        <v>376</v>
      </c>
      <c r="DG49" s="24">
        <v>274</v>
      </c>
      <c r="DH49" s="18">
        <f t="shared" si="30"/>
        <v>650</v>
      </c>
      <c r="DI49" s="23">
        <v>0</v>
      </c>
      <c r="DJ49" s="24">
        <v>0</v>
      </c>
      <c r="DK49" s="18">
        <f t="shared" si="31"/>
        <v>0</v>
      </c>
      <c r="DL49" s="23">
        <f t="shared" ref="DL49:DM49" si="442">SUM(CT49+CW49+CZ49+DC49+DF49+DI49)</f>
        <v>830</v>
      </c>
      <c r="DM49" s="24">
        <f t="shared" si="442"/>
        <v>656</v>
      </c>
      <c r="DN49" s="17">
        <f t="shared" si="33"/>
        <v>1486</v>
      </c>
      <c r="DO49" s="9"/>
      <c r="DP49" s="25">
        <f t="shared" ref="DP49:DQ49" si="443">SUM(CQ49-DL49)</f>
        <v>0</v>
      </c>
      <c r="DQ49" s="25">
        <f t="shared" si="443"/>
        <v>0</v>
      </c>
      <c r="DR49" s="23">
        <f t="shared" si="35"/>
        <v>1486</v>
      </c>
      <c r="DS49" s="16">
        <f t="shared" si="36"/>
        <v>1486</v>
      </c>
      <c r="DT49" s="10">
        <f t="shared" si="37"/>
        <v>0</v>
      </c>
      <c r="DU49" s="10">
        <f t="shared" si="38"/>
        <v>0</v>
      </c>
      <c r="DV49" s="29">
        <f t="shared" ref="DV49:DW49" si="444">SUM(CN49-CQ49)</f>
        <v>0</v>
      </c>
      <c r="DW49" s="30">
        <f t="shared" si="444"/>
        <v>0</v>
      </c>
    </row>
    <row r="50" spans="1:127" ht="24" customHeight="1" x14ac:dyDescent="0.2">
      <c r="A50" s="10">
        <v>47</v>
      </c>
      <c r="B50" s="28">
        <v>1335</v>
      </c>
      <c r="C50" s="12" t="s">
        <v>105</v>
      </c>
      <c r="D50" s="13" t="s">
        <v>58</v>
      </c>
      <c r="E50" s="14" t="s">
        <v>59</v>
      </c>
      <c r="F50" s="15">
        <v>3</v>
      </c>
      <c r="G50" s="16">
        <v>57</v>
      </c>
      <c r="H50" s="24">
        <v>79</v>
      </c>
      <c r="I50" s="17">
        <f t="shared" si="0"/>
        <v>136</v>
      </c>
      <c r="J50" s="15">
        <v>3</v>
      </c>
      <c r="K50" s="16">
        <v>80</v>
      </c>
      <c r="L50" s="24">
        <v>64</v>
      </c>
      <c r="M50" s="17">
        <f t="shared" si="1"/>
        <v>144</v>
      </c>
      <c r="N50" s="15">
        <v>3</v>
      </c>
      <c r="O50" s="16">
        <v>69</v>
      </c>
      <c r="P50" s="24">
        <v>65</v>
      </c>
      <c r="Q50" s="17">
        <f t="shared" si="2"/>
        <v>134</v>
      </c>
      <c r="R50" s="15">
        <v>3</v>
      </c>
      <c r="S50" s="16">
        <v>64</v>
      </c>
      <c r="T50" s="24">
        <v>72</v>
      </c>
      <c r="U50" s="17">
        <f t="shared" si="3"/>
        <v>136</v>
      </c>
      <c r="V50" s="15">
        <v>3</v>
      </c>
      <c r="W50" s="16">
        <v>72</v>
      </c>
      <c r="X50" s="24">
        <v>56</v>
      </c>
      <c r="Y50" s="17">
        <f t="shared" si="4"/>
        <v>128</v>
      </c>
      <c r="Z50" s="16">
        <f t="shared" ref="Z50:AA50" si="445">SUM(G50,K50,O50,S50,W50)</f>
        <v>342</v>
      </c>
      <c r="AA50" s="24">
        <f t="shared" si="445"/>
        <v>336</v>
      </c>
      <c r="AB50" s="17">
        <f t="shared" si="6"/>
        <v>678</v>
      </c>
      <c r="AC50" s="15">
        <v>3</v>
      </c>
      <c r="AD50" s="16">
        <v>74</v>
      </c>
      <c r="AE50" s="24">
        <v>66</v>
      </c>
      <c r="AF50" s="17">
        <f t="shared" si="7"/>
        <v>140</v>
      </c>
      <c r="AG50" s="15">
        <v>3</v>
      </c>
      <c r="AH50" s="16">
        <v>72</v>
      </c>
      <c r="AI50" s="24">
        <v>55</v>
      </c>
      <c r="AJ50" s="17">
        <f t="shared" si="8"/>
        <v>127</v>
      </c>
      <c r="AK50" s="15">
        <v>3</v>
      </c>
      <c r="AL50" s="16">
        <v>62</v>
      </c>
      <c r="AM50" s="24">
        <v>58</v>
      </c>
      <c r="AN50" s="17">
        <f t="shared" si="9"/>
        <v>120</v>
      </c>
      <c r="AO50" s="16">
        <f t="shared" ref="AO50:AP50" si="446">SUM(AD50,AH50,AL50)</f>
        <v>208</v>
      </c>
      <c r="AP50" s="24">
        <f t="shared" si="446"/>
        <v>179</v>
      </c>
      <c r="AQ50" s="17">
        <f t="shared" si="11"/>
        <v>387</v>
      </c>
      <c r="AR50" s="15">
        <v>3</v>
      </c>
      <c r="AS50" s="16">
        <v>66</v>
      </c>
      <c r="AT50" s="24">
        <v>55</v>
      </c>
      <c r="AU50" s="17">
        <f t="shared" si="12"/>
        <v>121</v>
      </c>
      <c r="AV50" s="15">
        <v>3</v>
      </c>
      <c r="AW50" s="16">
        <v>50</v>
      </c>
      <c r="AX50" s="24">
        <v>63</v>
      </c>
      <c r="AY50" s="17">
        <f t="shared" si="13"/>
        <v>113</v>
      </c>
      <c r="AZ50" s="16">
        <f t="shared" ref="AZ50:BA50" si="447">SUM(AS50,AW50)</f>
        <v>116</v>
      </c>
      <c r="BA50" s="24">
        <f t="shared" si="447"/>
        <v>118</v>
      </c>
      <c r="BB50" s="17">
        <f t="shared" si="15"/>
        <v>234</v>
      </c>
      <c r="BC50" s="15">
        <v>1</v>
      </c>
      <c r="BD50" s="10">
        <v>42</v>
      </c>
      <c r="BE50" s="15">
        <v>1</v>
      </c>
      <c r="BF50" s="10">
        <v>47</v>
      </c>
      <c r="BG50" s="15">
        <v>0</v>
      </c>
      <c r="BH50" s="10">
        <v>0</v>
      </c>
      <c r="BI50" s="18">
        <f t="shared" si="16"/>
        <v>89</v>
      </c>
      <c r="BJ50" s="16">
        <v>49</v>
      </c>
      <c r="BK50" s="24">
        <v>40</v>
      </c>
      <c r="BL50" s="18">
        <f t="shared" si="17"/>
        <v>89</v>
      </c>
      <c r="BM50" s="15">
        <v>1</v>
      </c>
      <c r="BN50" s="10">
        <v>41</v>
      </c>
      <c r="BO50" s="15">
        <v>1</v>
      </c>
      <c r="BP50" s="10">
        <v>27</v>
      </c>
      <c r="BQ50" s="15">
        <v>0</v>
      </c>
      <c r="BR50" s="10">
        <v>0</v>
      </c>
      <c r="BS50" s="18">
        <f t="shared" si="18"/>
        <v>68</v>
      </c>
      <c r="BT50" s="16">
        <v>40</v>
      </c>
      <c r="BU50" s="24">
        <v>28</v>
      </c>
      <c r="BV50" s="18">
        <f t="shared" si="19"/>
        <v>68</v>
      </c>
      <c r="BW50" s="16">
        <f t="shared" ref="BW50:BX50" si="448">SUM(BJ50,BT50)</f>
        <v>89</v>
      </c>
      <c r="BX50" s="24">
        <f t="shared" si="448"/>
        <v>68</v>
      </c>
      <c r="BY50" s="17">
        <f t="shared" si="21"/>
        <v>157</v>
      </c>
      <c r="BZ50" s="18">
        <v>388</v>
      </c>
      <c r="CA50" s="24">
        <v>367</v>
      </c>
      <c r="CB50" s="18">
        <v>207</v>
      </c>
      <c r="CC50" s="24">
        <v>203</v>
      </c>
      <c r="CD50" s="18">
        <v>9</v>
      </c>
      <c r="CE50" s="24">
        <v>5</v>
      </c>
      <c r="CF50" s="18">
        <v>0</v>
      </c>
      <c r="CG50" s="24">
        <v>0</v>
      </c>
      <c r="CH50" s="18">
        <v>105</v>
      </c>
      <c r="CI50" s="24">
        <v>95</v>
      </c>
      <c r="CJ50" s="18">
        <v>12</v>
      </c>
      <c r="CK50" s="24">
        <v>6</v>
      </c>
      <c r="CL50" s="18">
        <v>34</v>
      </c>
      <c r="CM50" s="24">
        <v>25</v>
      </c>
      <c r="CN50" s="19">
        <f t="shared" ref="CN50:CO50" si="449">SUM(BZ50,CB50,CD50,CF50,CH50,CJ50,CL50)</f>
        <v>755</v>
      </c>
      <c r="CO50" s="19">
        <f t="shared" si="449"/>
        <v>701</v>
      </c>
      <c r="CP50" s="20">
        <f t="shared" si="23"/>
        <v>1456</v>
      </c>
      <c r="CQ50" s="19">
        <f t="shared" ref="CQ50:CR50" si="450">SUM(Z50,AO50,AZ50,BW50)</f>
        <v>755</v>
      </c>
      <c r="CR50" s="19">
        <f t="shared" si="450"/>
        <v>701</v>
      </c>
      <c r="CS50" s="21">
        <f t="shared" si="25"/>
        <v>1456</v>
      </c>
      <c r="CT50" s="23">
        <v>314</v>
      </c>
      <c r="CU50" s="24">
        <v>293</v>
      </c>
      <c r="CV50" s="18">
        <f t="shared" si="26"/>
        <v>607</v>
      </c>
      <c r="CW50" s="23">
        <v>34</v>
      </c>
      <c r="CX50" s="24">
        <v>28</v>
      </c>
      <c r="CY50" s="18">
        <f t="shared" si="27"/>
        <v>62</v>
      </c>
      <c r="CZ50" s="23">
        <v>25</v>
      </c>
      <c r="DA50" s="24">
        <v>28</v>
      </c>
      <c r="DB50" s="18">
        <f t="shared" si="28"/>
        <v>53</v>
      </c>
      <c r="DC50" s="23">
        <v>16</v>
      </c>
      <c r="DD50" s="24">
        <v>9</v>
      </c>
      <c r="DE50" s="18">
        <f t="shared" si="29"/>
        <v>25</v>
      </c>
      <c r="DF50" s="23">
        <v>366</v>
      </c>
      <c r="DG50" s="24">
        <v>343</v>
      </c>
      <c r="DH50" s="18">
        <f t="shared" si="30"/>
        <v>709</v>
      </c>
      <c r="DI50" s="23">
        <v>0</v>
      </c>
      <c r="DJ50" s="24">
        <v>0</v>
      </c>
      <c r="DK50" s="18">
        <f t="shared" si="31"/>
        <v>0</v>
      </c>
      <c r="DL50" s="23">
        <f t="shared" ref="DL50:DM50" si="451">SUM(CT50+CW50+CZ50+DC50+DF50+DI50)</f>
        <v>755</v>
      </c>
      <c r="DM50" s="24">
        <f t="shared" si="451"/>
        <v>701</v>
      </c>
      <c r="DN50" s="17">
        <f t="shared" si="33"/>
        <v>1456</v>
      </c>
      <c r="DO50" s="9"/>
      <c r="DP50" s="25">
        <f t="shared" ref="DP50:DQ50" si="452">SUM(CQ50-DL50)</f>
        <v>0</v>
      </c>
      <c r="DQ50" s="25">
        <f t="shared" si="452"/>
        <v>0</v>
      </c>
      <c r="DR50" s="23">
        <f t="shared" si="35"/>
        <v>1456</v>
      </c>
      <c r="DS50" s="16">
        <f t="shared" si="36"/>
        <v>1456</v>
      </c>
      <c r="DT50" s="10">
        <f t="shared" si="37"/>
        <v>0</v>
      </c>
      <c r="DU50" s="10">
        <f t="shared" si="38"/>
        <v>0</v>
      </c>
      <c r="DV50" s="29">
        <f t="shared" ref="DV50:DW50" si="453">SUM(CN50-CQ50)</f>
        <v>0</v>
      </c>
      <c r="DW50" s="30">
        <f t="shared" si="453"/>
        <v>0</v>
      </c>
    </row>
    <row r="51" spans="1:127" ht="24" customHeight="1" x14ac:dyDescent="0.2">
      <c r="A51" s="10">
        <v>48</v>
      </c>
      <c r="B51" s="28">
        <v>1336</v>
      </c>
      <c r="C51" s="12" t="s">
        <v>106</v>
      </c>
      <c r="D51" s="13" t="s">
        <v>58</v>
      </c>
      <c r="E51" s="14" t="s">
        <v>59</v>
      </c>
      <c r="F51" s="15">
        <v>3</v>
      </c>
      <c r="G51" s="16">
        <v>66</v>
      </c>
      <c r="H51" s="24">
        <v>63</v>
      </c>
      <c r="I51" s="17">
        <f t="shared" si="0"/>
        <v>129</v>
      </c>
      <c r="J51" s="15">
        <v>3</v>
      </c>
      <c r="K51" s="16">
        <v>66</v>
      </c>
      <c r="L51" s="24">
        <v>63</v>
      </c>
      <c r="M51" s="17">
        <f t="shared" si="1"/>
        <v>129</v>
      </c>
      <c r="N51" s="15">
        <v>3</v>
      </c>
      <c r="O51" s="16">
        <v>56</v>
      </c>
      <c r="P51" s="24">
        <v>65</v>
      </c>
      <c r="Q51" s="17">
        <f t="shared" si="2"/>
        <v>121</v>
      </c>
      <c r="R51" s="15">
        <v>3</v>
      </c>
      <c r="S51" s="16">
        <v>61</v>
      </c>
      <c r="T51" s="24">
        <v>61</v>
      </c>
      <c r="U51" s="17">
        <f t="shared" si="3"/>
        <v>122</v>
      </c>
      <c r="V51" s="15">
        <v>3</v>
      </c>
      <c r="W51" s="16">
        <v>58</v>
      </c>
      <c r="X51" s="24">
        <v>69</v>
      </c>
      <c r="Y51" s="17">
        <f t="shared" si="4"/>
        <v>127</v>
      </c>
      <c r="Z51" s="16">
        <f t="shared" ref="Z51:AA51" si="454">SUM(G51,K51,O51,S51,W51)</f>
        <v>307</v>
      </c>
      <c r="AA51" s="24">
        <f t="shared" si="454"/>
        <v>321</v>
      </c>
      <c r="AB51" s="17">
        <f t="shared" si="6"/>
        <v>628</v>
      </c>
      <c r="AC51" s="15">
        <v>3</v>
      </c>
      <c r="AD51" s="16">
        <v>66</v>
      </c>
      <c r="AE51" s="24">
        <v>58</v>
      </c>
      <c r="AF51" s="17">
        <f t="shared" si="7"/>
        <v>124</v>
      </c>
      <c r="AG51" s="15">
        <v>3</v>
      </c>
      <c r="AH51" s="16">
        <v>55</v>
      </c>
      <c r="AI51" s="24">
        <v>74</v>
      </c>
      <c r="AJ51" s="17">
        <f t="shared" si="8"/>
        <v>129</v>
      </c>
      <c r="AK51" s="15">
        <v>3</v>
      </c>
      <c r="AL51" s="16">
        <v>64</v>
      </c>
      <c r="AM51" s="24">
        <v>62</v>
      </c>
      <c r="AN51" s="17">
        <f t="shared" si="9"/>
        <v>126</v>
      </c>
      <c r="AO51" s="16">
        <f t="shared" ref="AO51:AP51" si="455">SUM(AD51,AH51,AL51)</f>
        <v>185</v>
      </c>
      <c r="AP51" s="24">
        <f t="shared" si="455"/>
        <v>194</v>
      </c>
      <c r="AQ51" s="17">
        <f t="shared" si="11"/>
        <v>379</v>
      </c>
      <c r="AR51" s="15">
        <v>3</v>
      </c>
      <c r="AS51" s="16">
        <v>66</v>
      </c>
      <c r="AT51" s="24">
        <v>65</v>
      </c>
      <c r="AU51" s="17">
        <f t="shared" si="12"/>
        <v>131</v>
      </c>
      <c r="AV51" s="15">
        <v>3</v>
      </c>
      <c r="AW51" s="16">
        <v>70</v>
      </c>
      <c r="AX51" s="24">
        <v>48</v>
      </c>
      <c r="AY51" s="17">
        <f t="shared" si="13"/>
        <v>118</v>
      </c>
      <c r="AZ51" s="16">
        <f t="shared" ref="AZ51:BA51" si="456">SUM(AS51,AW51)</f>
        <v>136</v>
      </c>
      <c r="BA51" s="24">
        <f t="shared" si="456"/>
        <v>113</v>
      </c>
      <c r="BB51" s="17">
        <f t="shared" si="15"/>
        <v>249</v>
      </c>
      <c r="BC51" s="15">
        <v>1</v>
      </c>
      <c r="BD51" s="10">
        <v>41</v>
      </c>
      <c r="BE51" s="15">
        <v>1</v>
      </c>
      <c r="BF51" s="10">
        <v>47</v>
      </c>
      <c r="BG51" s="15">
        <v>1</v>
      </c>
      <c r="BH51" s="10">
        <v>52</v>
      </c>
      <c r="BI51" s="18">
        <f t="shared" si="16"/>
        <v>140</v>
      </c>
      <c r="BJ51" s="16">
        <v>75</v>
      </c>
      <c r="BK51" s="24">
        <v>65</v>
      </c>
      <c r="BL51" s="18">
        <f t="shared" si="17"/>
        <v>140</v>
      </c>
      <c r="BM51" s="15">
        <v>1</v>
      </c>
      <c r="BN51" s="10">
        <v>37</v>
      </c>
      <c r="BO51" s="15">
        <v>1</v>
      </c>
      <c r="BP51" s="10">
        <v>38</v>
      </c>
      <c r="BQ51" s="15">
        <v>1</v>
      </c>
      <c r="BR51" s="10">
        <v>35</v>
      </c>
      <c r="BS51" s="18">
        <f t="shared" si="18"/>
        <v>110</v>
      </c>
      <c r="BT51" s="16">
        <v>56</v>
      </c>
      <c r="BU51" s="24">
        <v>54</v>
      </c>
      <c r="BV51" s="18">
        <f t="shared" si="19"/>
        <v>110</v>
      </c>
      <c r="BW51" s="16">
        <f t="shared" ref="BW51:BX51" si="457">SUM(BJ51,BT51)</f>
        <v>131</v>
      </c>
      <c r="BX51" s="24">
        <f t="shared" si="457"/>
        <v>119</v>
      </c>
      <c r="BY51" s="17">
        <f t="shared" si="21"/>
        <v>250</v>
      </c>
      <c r="BZ51" s="18">
        <v>223</v>
      </c>
      <c r="CA51" s="24">
        <v>232</v>
      </c>
      <c r="CB51" s="18">
        <v>260</v>
      </c>
      <c r="CC51" s="24">
        <v>239</v>
      </c>
      <c r="CD51" s="18">
        <v>34</v>
      </c>
      <c r="CE51" s="24">
        <v>39</v>
      </c>
      <c r="CF51" s="18">
        <v>4</v>
      </c>
      <c r="CG51" s="24">
        <v>2</v>
      </c>
      <c r="CH51" s="18">
        <v>123</v>
      </c>
      <c r="CI51" s="24">
        <v>117</v>
      </c>
      <c r="CJ51" s="18">
        <v>9</v>
      </c>
      <c r="CK51" s="24">
        <v>6</v>
      </c>
      <c r="CL51" s="18">
        <v>106</v>
      </c>
      <c r="CM51" s="24">
        <v>112</v>
      </c>
      <c r="CN51" s="19">
        <f t="shared" ref="CN51:CO51" si="458">SUM(BZ51,CB51,CD51,CF51,CH51,CJ51,CL51)</f>
        <v>759</v>
      </c>
      <c r="CO51" s="19">
        <f t="shared" si="458"/>
        <v>747</v>
      </c>
      <c r="CP51" s="20">
        <f t="shared" si="23"/>
        <v>1506</v>
      </c>
      <c r="CQ51" s="19">
        <f t="shared" ref="CQ51:CR51" si="459">SUM(Z51,AO51,AZ51,BW51)</f>
        <v>759</v>
      </c>
      <c r="CR51" s="19">
        <f t="shared" si="459"/>
        <v>747</v>
      </c>
      <c r="CS51" s="21">
        <f t="shared" si="25"/>
        <v>1506</v>
      </c>
      <c r="CT51" s="23">
        <v>302</v>
      </c>
      <c r="CU51" s="24">
        <v>307</v>
      </c>
      <c r="CV51" s="18">
        <f t="shared" si="26"/>
        <v>609</v>
      </c>
      <c r="CW51" s="23">
        <v>11</v>
      </c>
      <c r="CX51" s="24">
        <v>19</v>
      </c>
      <c r="CY51" s="18">
        <f t="shared" si="27"/>
        <v>30</v>
      </c>
      <c r="CZ51" s="23">
        <v>25</v>
      </c>
      <c r="DA51" s="24">
        <v>21</v>
      </c>
      <c r="DB51" s="18">
        <f t="shared" si="28"/>
        <v>46</v>
      </c>
      <c r="DC51" s="23">
        <v>30</v>
      </c>
      <c r="DD51" s="24">
        <v>29</v>
      </c>
      <c r="DE51" s="18">
        <f t="shared" si="29"/>
        <v>59</v>
      </c>
      <c r="DF51" s="23">
        <v>24</v>
      </c>
      <c r="DG51" s="24">
        <v>24</v>
      </c>
      <c r="DH51" s="18">
        <f t="shared" si="30"/>
        <v>48</v>
      </c>
      <c r="DI51" s="23">
        <v>367</v>
      </c>
      <c r="DJ51" s="24">
        <v>347</v>
      </c>
      <c r="DK51" s="18">
        <f t="shared" si="31"/>
        <v>714</v>
      </c>
      <c r="DL51" s="23">
        <f t="shared" ref="DL51:DM51" si="460">SUM(CT51+CW51+CZ51+DC51+DF51+DI51)</f>
        <v>759</v>
      </c>
      <c r="DM51" s="24">
        <f t="shared" si="460"/>
        <v>747</v>
      </c>
      <c r="DN51" s="17">
        <f t="shared" si="33"/>
        <v>1506</v>
      </c>
      <c r="DO51" s="9"/>
      <c r="DP51" s="25">
        <f t="shared" ref="DP51:DQ51" si="461">SUM(CQ51-DL51)</f>
        <v>0</v>
      </c>
      <c r="DQ51" s="25">
        <f t="shared" si="461"/>
        <v>0</v>
      </c>
      <c r="DR51" s="23">
        <f t="shared" si="35"/>
        <v>1506</v>
      </c>
      <c r="DS51" s="16">
        <f t="shared" si="36"/>
        <v>1506</v>
      </c>
      <c r="DT51" s="10">
        <f t="shared" si="37"/>
        <v>0</v>
      </c>
      <c r="DU51" s="10">
        <f t="shared" si="38"/>
        <v>0</v>
      </c>
      <c r="DV51" s="29">
        <f t="shared" ref="DV51:DW51" si="462">SUM(CN51-CQ51)</f>
        <v>0</v>
      </c>
      <c r="DW51" s="30">
        <f t="shared" si="462"/>
        <v>0</v>
      </c>
    </row>
    <row r="52" spans="1:127" ht="24" customHeight="1" x14ac:dyDescent="0.2">
      <c r="A52" s="10">
        <v>49</v>
      </c>
      <c r="B52" s="28">
        <v>1337</v>
      </c>
      <c r="C52" s="12" t="s">
        <v>107</v>
      </c>
      <c r="D52" s="13" t="s">
        <v>58</v>
      </c>
      <c r="E52" s="14" t="s">
        <v>59</v>
      </c>
      <c r="F52" s="15">
        <v>2</v>
      </c>
      <c r="G52" s="16">
        <v>51</v>
      </c>
      <c r="H52" s="24">
        <v>36</v>
      </c>
      <c r="I52" s="17">
        <f t="shared" si="0"/>
        <v>87</v>
      </c>
      <c r="J52" s="15">
        <v>2</v>
      </c>
      <c r="K52" s="16">
        <v>40</v>
      </c>
      <c r="L52" s="24">
        <v>41</v>
      </c>
      <c r="M52" s="17">
        <f t="shared" si="1"/>
        <v>81</v>
      </c>
      <c r="N52" s="15">
        <v>2</v>
      </c>
      <c r="O52" s="16">
        <v>49</v>
      </c>
      <c r="P52" s="24">
        <v>35</v>
      </c>
      <c r="Q52" s="17">
        <f t="shared" si="2"/>
        <v>84</v>
      </c>
      <c r="R52" s="15">
        <v>2</v>
      </c>
      <c r="S52" s="16">
        <v>56</v>
      </c>
      <c r="T52" s="24">
        <v>30</v>
      </c>
      <c r="U52" s="17">
        <f t="shared" si="3"/>
        <v>86</v>
      </c>
      <c r="V52" s="15">
        <v>2</v>
      </c>
      <c r="W52" s="16">
        <v>47</v>
      </c>
      <c r="X52" s="24">
        <v>36</v>
      </c>
      <c r="Y52" s="17">
        <f t="shared" si="4"/>
        <v>83</v>
      </c>
      <c r="Z52" s="16">
        <f t="shared" ref="Z52:AA52" si="463">SUM(G52,K52,O52,S52,W52)</f>
        <v>243</v>
      </c>
      <c r="AA52" s="24">
        <f t="shared" si="463"/>
        <v>178</v>
      </c>
      <c r="AB52" s="17">
        <f t="shared" si="6"/>
        <v>421</v>
      </c>
      <c r="AC52" s="15">
        <v>2</v>
      </c>
      <c r="AD52" s="16">
        <v>48</v>
      </c>
      <c r="AE52" s="24">
        <v>32</v>
      </c>
      <c r="AF52" s="17">
        <f t="shared" si="7"/>
        <v>80</v>
      </c>
      <c r="AG52" s="15">
        <v>2</v>
      </c>
      <c r="AH52" s="16">
        <v>40</v>
      </c>
      <c r="AI52" s="24">
        <v>43</v>
      </c>
      <c r="AJ52" s="17">
        <f t="shared" si="8"/>
        <v>83</v>
      </c>
      <c r="AK52" s="15">
        <v>2</v>
      </c>
      <c r="AL52" s="16">
        <v>46</v>
      </c>
      <c r="AM52" s="24">
        <v>42</v>
      </c>
      <c r="AN52" s="17">
        <f t="shared" si="9"/>
        <v>88</v>
      </c>
      <c r="AO52" s="16">
        <f t="shared" ref="AO52:AP52" si="464">SUM(AD52,AH52,AL52)</f>
        <v>134</v>
      </c>
      <c r="AP52" s="24">
        <f t="shared" si="464"/>
        <v>117</v>
      </c>
      <c r="AQ52" s="17">
        <f t="shared" si="11"/>
        <v>251</v>
      </c>
      <c r="AR52" s="15">
        <v>2</v>
      </c>
      <c r="AS52" s="16">
        <v>34</v>
      </c>
      <c r="AT52" s="24">
        <v>35</v>
      </c>
      <c r="AU52" s="17">
        <f t="shared" si="12"/>
        <v>69</v>
      </c>
      <c r="AV52" s="15">
        <v>2</v>
      </c>
      <c r="AW52" s="16">
        <v>39</v>
      </c>
      <c r="AX52" s="24">
        <v>41</v>
      </c>
      <c r="AY52" s="17">
        <f t="shared" si="13"/>
        <v>80</v>
      </c>
      <c r="AZ52" s="16">
        <f t="shared" ref="AZ52:BA52" si="465">SUM(AS52,AW52)</f>
        <v>73</v>
      </c>
      <c r="BA52" s="24">
        <f t="shared" si="465"/>
        <v>76</v>
      </c>
      <c r="BB52" s="17">
        <f t="shared" si="15"/>
        <v>149</v>
      </c>
      <c r="BC52" s="15">
        <v>1</v>
      </c>
      <c r="BD52" s="10">
        <v>40</v>
      </c>
      <c r="BE52" s="15">
        <v>0</v>
      </c>
      <c r="BF52" s="10">
        <v>0</v>
      </c>
      <c r="BG52" s="15">
        <v>1</v>
      </c>
      <c r="BH52" s="10">
        <v>54</v>
      </c>
      <c r="BI52" s="18">
        <f t="shared" si="16"/>
        <v>94</v>
      </c>
      <c r="BJ52" s="16">
        <v>44</v>
      </c>
      <c r="BK52" s="24">
        <v>50</v>
      </c>
      <c r="BL52" s="18">
        <f t="shared" si="17"/>
        <v>94</v>
      </c>
      <c r="BM52" s="15">
        <v>1</v>
      </c>
      <c r="BN52" s="10">
        <v>37</v>
      </c>
      <c r="BO52" s="15">
        <v>0</v>
      </c>
      <c r="BP52" s="10">
        <v>0</v>
      </c>
      <c r="BQ52" s="15">
        <v>1</v>
      </c>
      <c r="BR52" s="10">
        <v>32</v>
      </c>
      <c r="BS52" s="18">
        <f t="shared" si="18"/>
        <v>69</v>
      </c>
      <c r="BT52" s="16">
        <v>35</v>
      </c>
      <c r="BU52" s="24">
        <v>34</v>
      </c>
      <c r="BV52" s="18">
        <f t="shared" si="19"/>
        <v>69</v>
      </c>
      <c r="BW52" s="16">
        <f t="shared" ref="BW52:BX52" si="466">SUM(BJ52,BT52)</f>
        <v>79</v>
      </c>
      <c r="BX52" s="24">
        <f t="shared" si="466"/>
        <v>84</v>
      </c>
      <c r="BY52" s="17">
        <f t="shared" si="21"/>
        <v>163</v>
      </c>
      <c r="BZ52" s="18">
        <v>223</v>
      </c>
      <c r="CA52" s="24">
        <v>208</v>
      </c>
      <c r="CB52" s="18">
        <v>159</v>
      </c>
      <c r="CC52" s="24">
        <v>121</v>
      </c>
      <c r="CD52" s="18">
        <v>2</v>
      </c>
      <c r="CE52" s="24">
        <v>5</v>
      </c>
      <c r="CF52" s="18">
        <v>2</v>
      </c>
      <c r="CG52" s="24">
        <v>1</v>
      </c>
      <c r="CH52" s="18">
        <v>96</v>
      </c>
      <c r="CI52" s="24">
        <v>77</v>
      </c>
      <c r="CJ52" s="18">
        <v>13</v>
      </c>
      <c r="CK52" s="24">
        <v>5</v>
      </c>
      <c r="CL52" s="18">
        <v>34</v>
      </c>
      <c r="CM52" s="24">
        <v>38</v>
      </c>
      <c r="CN52" s="19">
        <f t="shared" ref="CN52:CO52" si="467">SUM(BZ52,CB52,CD52,CF52,CH52,CJ52,CL52)</f>
        <v>529</v>
      </c>
      <c r="CO52" s="19">
        <f t="shared" si="467"/>
        <v>455</v>
      </c>
      <c r="CP52" s="20">
        <f t="shared" si="23"/>
        <v>984</v>
      </c>
      <c r="CQ52" s="19">
        <f t="shared" ref="CQ52:CR52" si="468">SUM(Z52,AO52,AZ52,BW52)</f>
        <v>529</v>
      </c>
      <c r="CR52" s="19">
        <f t="shared" si="468"/>
        <v>455</v>
      </c>
      <c r="CS52" s="21">
        <f t="shared" si="25"/>
        <v>984</v>
      </c>
      <c r="CT52" s="23">
        <v>218</v>
      </c>
      <c r="CU52" s="24">
        <v>197</v>
      </c>
      <c r="CV52" s="18">
        <f t="shared" si="26"/>
        <v>415</v>
      </c>
      <c r="CW52" s="23">
        <v>10</v>
      </c>
      <c r="CX52" s="24">
        <v>16</v>
      </c>
      <c r="CY52" s="18">
        <f t="shared" si="27"/>
        <v>26</v>
      </c>
      <c r="CZ52" s="23">
        <v>7</v>
      </c>
      <c r="DA52" s="24">
        <v>13</v>
      </c>
      <c r="DB52" s="18">
        <f t="shared" si="28"/>
        <v>20</v>
      </c>
      <c r="DC52" s="23">
        <v>3</v>
      </c>
      <c r="DD52" s="24">
        <v>6</v>
      </c>
      <c r="DE52" s="18">
        <f t="shared" si="29"/>
        <v>9</v>
      </c>
      <c r="DF52" s="23">
        <v>291</v>
      </c>
      <c r="DG52" s="24">
        <v>223</v>
      </c>
      <c r="DH52" s="18">
        <f t="shared" si="30"/>
        <v>514</v>
      </c>
      <c r="DI52" s="23">
        <v>0</v>
      </c>
      <c r="DJ52" s="24">
        <v>0</v>
      </c>
      <c r="DK52" s="18">
        <f t="shared" si="31"/>
        <v>0</v>
      </c>
      <c r="DL52" s="23">
        <f t="shared" ref="DL52:DM52" si="469">SUM(CT52+CW52+CZ52+DC52+DF52+DI52)</f>
        <v>529</v>
      </c>
      <c r="DM52" s="39">
        <f t="shared" si="469"/>
        <v>455</v>
      </c>
      <c r="DN52" s="17">
        <f t="shared" si="33"/>
        <v>984</v>
      </c>
      <c r="DO52" s="9"/>
      <c r="DP52" s="25">
        <f t="shared" ref="DP52:DQ52" si="470">SUM(CQ52-DL52)</f>
        <v>0</v>
      </c>
      <c r="DQ52" s="25">
        <f t="shared" si="470"/>
        <v>0</v>
      </c>
      <c r="DR52" s="23">
        <f t="shared" si="35"/>
        <v>984</v>
      </c>
      <c r="DS52" s="16">
        <f t="shared" si="36"/>
        <v>984</v>
      </c>
      <c r="DT52" s="10">
        <f t="shared" si="37"/>
        <v>0</v>
      </c>
      <c r="DU52" s="10">
        <f t="shared" si="38"/>
        <v>0</v>
      </c>
      <c r="DV52" s="29">
        <f t="shared" ref="DV52:DW52" si="471">SUM(CN52-CQ52)</f>
        <v>0</v>
      </c>
      <c r="DW52" s="30">
        <f t="shared" si="471"/>
        <v>0</v>
      </c>
    </row>
    <row r="53" spans="1:127" ht="24" customHeight="1" x14ac:dyDescent="0.2">
      <c r="A53" s="10">
        <v>50</v>
      </c>
      <c r="B53" s="28">
        <v>2217</v>
      </c>
      <c r="C53" s="12" t="s">
        <v>108</v>
      </c>
      <c r="D53" s="13" t="s">
        <v>58</v>
      </c>
      <c r="E53" s="14" t="s">
        <v>59</v>
      </c>
      <c r="F53" s="15">
        <v>2</v>
      </c>
      <c r="G53" s="16">
        <v>50</v>
      </c>
      <c r="H53" s="39">
        <v>37</v>
      </c>
      <c r="I53" s="17">
        <f t="shared" si="0"/>
        <v>87</v>
      </c>
      <c r="J53" s="15">
        <v>2</v>
      </c>
      <c r="K53" s="16">
        <v>48</v>
      </c>
      <c r="L53" s="39">
        <v>33</v>
      </c>
      <c r="M53" s="17">
        <f t="shared" si="1"/>
        <v>81</v>
      </c>
      <c r="N53" s="15">
        <v>2</v>
      </c>
      <c r="O53" s="16">
        <v>41</v>
      </c>
      <c r="P53" s="39">
        <v>39</v>
      </c>
      <c r="Q53" s="17">
        <f t="shared" si="2"/>
        <v>80</v>
      </c>
      <c r="R53" s="15">
        <v>2</v>
      </c>
      <c r="S53" s="16">
        <v>42</v>
      </c>
      <c r="T53" s="39">
        <v>39</v>
      </c>
      <c r="U53" s="17">
        <f t="shared" si="3"/>
        <v>81</v>
      </c>
      <c r="V53" s="15">
        <v>2</v>
      </c>
      <c r="W53" s="16">
        <v>44</v>
      </c>
      <c r="X53" s="39">
        <v>34</v>
      </c>
      <c r="Y53" s="17">
        <f t="shared" si="4"/>
        <v>78</v>
      </c>
      <c r="Z53" s="16">
        <f t="shared" ref="Z53:AA53" si="472">SUM(G53,K53,O53,S53,W53)</f>
        <v>225</v>
      </c>
      <c r="AA53" s="39">
        <f t="shared" si="472"/>
        <v>182</v>
      </c>
      <c r="AB53" s="17">
        <f t="shared" si="6"/>
        <v>407</v>
      </c>
      <c r="AC53" s="15">
        <v>1</v>
      </c>
      <c r="AD53" s="16">
        <v>24</v>
      </c>
      <c r="AE53" s="39">
        <v>23</v>
      </c>
      <c r="AF53" s="17">
        <f t="shared" si="7"/>
        <v>47</v>
      </c>
      <c r="AG53" s="15">
        <v>1</v>
      </c>
      <c r="AH53" s="16">
        <v>32</v>
      </c>
      <c r="AI53" s="39">
        <v>19</v>
      </c>
      <c r="AJ53" s="17">
        <f t="shared" si="8"/>
        <v>51</v>
      </c>
      <c r="AK53" s="15">
        <v>1</v>
      </c>
      <c r="AL53" s="16">
        <v>27</v>
      </c>
      <c r="AM53" s="39">
        <v>17</v>
      </c>
      <c r="AN53" s="17">
        <f t="shared" si="9"/>
        <v>44</v>
      </c>
      <c r="AO53" s="16">
        <f t="shared" ref="AO53:AP53" si="473">SUM(AD53,AH53,AL53)</f>
        <v>83</v>
      </c>
      <c r="AP53" s="39">
        <f t="shared" si="473"/>
        <v>59</v>
      </c>
      <c r="AQ53" s="17">
        <f t="shared" si="11"/>
        <v>142</v>
      </c>
      <c r="AR53" s="15">
        <v>1</v>
      </c>
      <c r="AS53" s="16">
        <v>20</v>
      </c>
      <c r="AT53" s="39">
        <v>19</v>
      </c>
      <c r="AU53" s="17">
        <f t="shared" si="12"/>
        <v>39</v>
      </c>
      <c r="AV53" s="15">
        <v>1</v>
      </c>
      <c r="AW53" s="16">
        <v>17</v>
      </c>
      <c r="AX53" s="39">
        <v>21</v>
      </c>
      <c r="AY53" s="17">
        <f t="shared" si="13"/>
        <v>38</v>
      </c>
      <c r="AZ53" s="16">
        <f t="shared" ref="AZ53:BA53" si="474">SUM(AS53,AW53)</f>
        <v>37</v>
      </c>
      <c r="BA53" s="39">
        <f t="shared" si="474"/>
        <v>40</v>
      </c>
      <c r="BB53" s="17">
        <f t="shared" si="15"/>
        <v>77</v>
      </c>
      <c r="BC53" s="15">
        <v>1</v>
      </c>
      <c r="BD53" s="10">
        <v>25</v>
      </c>
      <c r="BE53" s="15">
        <v>0</v>
      </c>
      <c r="BF53" s="10">
        <v>0</v>
      </c>
      <c r="BG53" s="15">
        <v>0</v>
      </c>
      <c r="BH53" s="10">
        <v>0</v>
      </c>
      <c r="BI53" s="18">
        <f t="shared" si="16"/>
        <v>25</v>
      </c>
      <c r="BJ53" s="16">
        <v>8</v>
      </c>
      <c r="BK53" s="39">
        <v>17</v>
      </c>
      <c r="BL53" s="18">
        <f t="shared" si="17"/>
        <v>25</v>
      </c>
      <c r="BM53" s="15">
        <v>1</v>
      </c>
      <c r="BN53" s="10">
        <v>31</v>
      </c>
      <c r="BO53" s="15">
        <v>0</v>
      </c>
      <c r="BP53" s="10">
        <v>0</v>
      </c>
      <c r="BQ53" s="15">
        <v>0</v>
      </c>
      <c r="BR53" s="10">
        <v>0</v>
      </c>
      <c r="BS53" s="18">
        <f t="shared" si="18"/>
        <v>31</v>
      </c>
      <c r="BT53" s="16">
        <v>14</v>
      </c>
      <c r="BU53" s="39">
        <v>17</v>
      </c>
      <c r="BV53" s="18">
        <f t="shared" si="19"/>
        <v>31</v>
      </c>
      <c r="BW53" s="16">
        <f t="shared" ref="BW53:BX53" si="475">SUM(BJ53,BT53)</f>
        <v>22</v>
      </c>
      <c r="BX53" s="39">
        <f t="shared" si="475"/>
        <v>34</v>
      </c>
      <c r="BY53" s="17">
        <f t="shared" si="21"/>
        <v>56</v>
      </c>
      <c r="BZ53" s="18">
        <v>70</v>
      </c>
      <c r="CA53" s="39">
        <v>78</v>
      </c>
      <c r="CB53" s="18">
        <v>140</v>
      </c>
      <c r="CC53" s="39">
        <v>87</v>
      </c>
      <c r="CD53" s="18">
        <v>0</v>
      </c>
      <c r="CE53" s="39">
        <v>2</v>
      </c>
      <c r="CF53" s="18">
        <v>0</v>
      </c>
      <c r="CG53" s="39">
        <v>1</v>
      </c>
      <c r="CH53" s="18">
        <v>55</v>
      </c>
      <c r="CI53" s="39">
        <v>56</v>
      </c>
      <c r="CJ53" s="18">
        <v>12</v>
      </c>
      <c r="CK53" s="39">
        <v>11</v>
      </c>
      <c r="CL53" s="18">
        <v>90</v>
      </c>
      <c r="CM53" s="39">
        <v>80</v>
      </c>
      <c r="CN53" s="19">
        <f t="shared" ref="CN53:CO53" si="476">SUM(BZ53,CB53,CD53,CF53,CH53,CJ53,CL53)</f>
        <v>367</v>
      </c>
      <c r="CO53" s="19">
        <f t="shared" si="476"/>
        <v>315</v>
      </c>
      <c r="CP53" s="20">
        <f t="shared" si="23"/>
        <v>682</v>
      </c>
      <c r="CQ53" s="19">
        <f t="shared" ref="CQ53:CR53" si="477">SUM(Z53,AO53,AZ53,BW53)</f>
        <v>367</v>
      </c>
      <c r="CR53" s="19">
        <f t="shared" si="477"/>
        <v>315</v>
      </c>
      <c r="CS53" s="21">
        <f t="shared" si="25"/>
        <v>682</v>
      </c>
      <c r="CT53" s="23">
        <v>46</v>
      </c>
      <c r="CU53" s="39">
        <v>43</v>
      </c>
      <c r="CV53" s="18">
        <f t="shared" si="26"/>
        <v>89</v>
      </c>
      <c r="CW53" s="23">
        <v>6</v>
      </c>
      <c r="CX53" s="39">
        <v>5</v>
      </c>
      <c r="CY53" s="18">
        <f t="shared" si="27"/>
        <v>11</v>
      </c>
      <c r="CZ53" s="23">
        <v>20</v>
      </c>
      <c r="DA53" s="39">
        <v>19</v>
      </c>
      <c r="DB53" s="18">
        <f t="shared" si="28"/>
        <v>39</v>
      </c>
      <c r="DC53" s="23">
        <v>3</v>
      </c>
      <c r="DD53" s="39">
        <v>4</v>
      </c>
      <c r="DE53" s="18">
        <f t="shared" si="29"/>
        <v>7</v>
      </c>
      <c r="DF53" s="23">
        <v>292</v>
      </c>
      <c r="DG53" s="39">
        <v>244</v>
      </c>
      <c r="DH53" s="18">
        <f t="shared" si="30"/>
        <v>536</v>
      </c>
      <c r="DI53" s="23">
        <v>0</v>
      </c>
      <c r="DJ53" s="39">
        <v>0</v>
      </c>
      <c r="DK53" s="18">
        <f t="shared" si="31"/>
        <v>0</v>
      </c>
      <c r="DL53" s="23">
        <f t="shared" ref="DL53:DM53" si="478">SUM(CT53+CW53+CZ53+DC53+DF53+DI53)</f>
        <v>367</v>
      </c>
      <c r="DM53" s="24">
        <f t="shared" si="478"/>
        <v>315</v>
      </c>
      <c r="DN53" s="17">
        <f t="shared" si="33"/>
        <v>682</v>
      </c>
      <c r="DO53" s="9"/>
      <c r="DP53" s="25">
        <f t="shared" ref="DP53:DQ53" si="479">SUM(CQ53-DL53)</f>
        <v>0</v>
      </c>
      <c r="DQ53" s="25">
        <f t="shared" si="479"/>
        <v>0</v>
      </c>
      <c r="DR53" s="23">
        <f t="shared" si="35"/>
        <v>682</v>
      </c>
      <c r="DS53" s="16">
        <f t="shared" si="36"/>
        <v>682</v>
      </c>
      <c r="DT53" s="10">
        <f t="shared" si="37"/>
        <v>0</v>
      </c>
      <c r="DU53" s="10">
        <f t="shared" si="38"/>
        <v>0</v>
      </c>
      <c r="DV53" s="29">
        <f t="shared" ref="DV53:DW53" si="480">SUM(CN53-CQ53)</f>
        <v>0</v>
      </c>
      <c r="DW53" s="30">
        <f t="shared" si="480"/>
        <v>0</v>
      </c>
    </row>
    <row r="54" spans="1:127" ht="24" customHeight="1" x14ac:dyDescent="0.2">
      <c r="A54" s="10">
        <v>51</v>
      </c>
      <c r="B54" s="28">
        <v>2161</v>
      </c>
      <c r="C54" s="12" t="s">
        <v>109</v>
      </c>
      <c r="D54" s="13" t="s">
        <v>58</v>
      </c>
      <c r="E54" s="14" t="s">
        <v>59</v>
      </c>
      <c r="F54" s="15">
        <v>1</v>
      </c>
      <c r="G54" s="16">
        <v>26</v>
      </c>
      <c r="H54" s="24">
        <v>18</v>
      </c>
      <c r="I54" s="17">
        <f t="shared" si="0"/>
        <v>44</v>
      </c>
      <c r="J54" s="15">
        <v>1</v>
      </c>
      <c r="K54" s="16">
        <v>23</v>
      </c>
      <c r="L54" s="24">
        <v>17</v>
      </c>
      <c r="M54" s="17">
        <f t="shared" si="1"/>
        <v>40</v>
      </c>
      <c r="N54" s="15">
        <v>1</v>
      </c>
      <c r="O54" s="16">
        <v>22</v>
      </c>
      <c r="P54" s="24">
        <v>18</v>
      </c>
      <c r="Q54" s="17">
        <f t="shared" si="2"/>
        <v>40</v>
      </c>
      <c r="R54" s="15">
        <v>1</v>
      </c>
      <c r="S54" s="16">
        <v>29</v>
      </c>
      <c r="T54" s="24">
        <v>16</v>
      </c>
      <c r="U54" s="17">
        <f t="shared" si="3"/>
        <v>45</v>
      </c>
      <c r="V54" s="15">
        <v>1</v>
      </c>
      <c r="W54" s="16">
        <v>22</v>
      </c>
      <c r="X54" s="24">
        <v>20</v>
      </c>
      <c r="Y54" s="17">
        <f t="shared" si="4"/>
        <v>42</v>
      </c>
      <c r="Z54" s="16">
        <f t="shared" ref="Z54:AA54" si="481">SUM(G54,K54,O54,S54,W54)</f>
        <v>122</v>
      </c>
      <c r="AA54" s="24">
        <f t="shared" si="481"/>
        <v>89</v>
      </c>
      <c r="AB54" s="17">
        <f t="shared" si="6"/>
        <v>211</v>
      </c>
      <c r="AC54" s="15">
        <v>1</v>
      </c>
      <c r="AD54" s="16">
        <v>26</v>
      </c>
      <c r="AE54" s="24">
        <v>18</v>
      </c>
      <c r="AF54" s="17">
        <f t="shared" si="7"/>
        <v>44</v>
      </c>
      <c r="AG54" s="15">
        <v>1</v>
      </c>
      <c r="AH54" s="16">
        <v>19</v>
      </c>
      <c r="AI54" s="24">
        <v>21</v>
      </c>
      <c r="AJ54" s="17">
        <f t="shared" si="8"/>
        <v>40</v>
      </c>
      <c r="AK54" s="15">
        <v>1</v>
      </c>
      <c r="AL54" s="16">
        <v>26</v>
      </c>
      <c r="AM54" s="24">
        <v>15</v>
      </c>
      <c r="AN54" s="17">
        <f t="shared" si="9"/>
        <v>41</v>
      </c>
      <c r="AO54" s="16">
        <f t="shared" ref="AO54:AP54" si="482">SUM(AD54,AH54,AL54)</f>
        <v>71</v>
      </c>
      <c r="AP54" s="24">
        <f t="shared" si="482"/>
        <v>54</v>
      </c>
      <c r="AQ54" s="17">
        <f t="shared" si="11"/>
        <v>125</v>
      </c>
      <c r="AR54" s="15">
        <v>1</v>
      </c>
      <c r="AS54" s="16">
        <v>27</v>
      </c>
      <c r="AT54" s="24">
        <v>14</v>
      </c>
      <c r="AU54" s="17">
        <f t="shared" si="12"/>
        <v>41</v>
      </c>
      <c r="AV54" s="15">
        <v>1</v>
      </c>
      <c r="AW54" s="16">
        <v>19</v>
      </c>
      <c r="AX54" s="24">
        <v>23</v>
      </c>
      <c r="AY54" s="17">
        <f t="shared" si="13"/>
        <v>42</v>
      </c>
      <c r="AZ54" s="16">
        <f t="shared" ref="AZ54:BA54" si="483">SUM(AS54,AW54)</f>
        <v>46</v>
      </c>
      <c r="BA54" s="24">
        <f t="shared" si="483"/>
        <v>37</v>
      </c>
      <c r="BB54" s="17">
        <f t="shared" si="15"/>
        <v>83</v>
      </c>
      <c r="BC54" s="15">
        <v>0</v>
      </c>
      <c r="BD54" s="10">
        <v>0</v>
      </c>
      <c r="BE54" s="15">
        <v>1</v>
      </c>
      <c r="BF54" s="10">
        <v>15</v>
      </c>
      <c r="BG54" s="15">
        <v>0</v>
      </c>
      <c r="BH54" s="10">
        <v>0</v>
      </c>
      <c r="BI54" s="18">
        <f t="shared" si="16"/>
        <v>15</v>
      </c>
      <c r="BJ54" s="16">
        <v>5</v>
      </c>
      <c r="BK54" s="24">
        <v>10</v>
      </c>
      <c r="BL54" s="18">
        <f t="shared" si="17"/>
        <v>15</v>
      </c>
      <c r="BM54" s="15">
        <v>0</v>
      </c>
      <c r="BN54" s="10">
        <v>0</v>
      </c>
      <c r="BO54" s="15">
        <v>1</v>
      </c>
      <c r="BP54" s="10">
        <v>7</v>
      </c>
      <c r="BQ54" s="15">
        <v>0</v>
      </c>
      <c r="BR54" s="10">
        <v>0</v>
      </c>
      <c r="BS54" s="18">
        <f t="shared" si="18"/>
        <v>7</v>
      </c>
      <c r="BT54" s="16">
        <v>6</v>
      </c>
      <c r="BU54" s="24">
        <v>1</v>
      </c>
      <c r="BV54" s="18">
        <f t="shared" si="19"/>
        <v>7</v>
      </c>
      <c r="BW54" s="16">
        <f t="shared" ref="BW54:BX54" si="484">SUM(BJ54,BT54)</f>
        <v>11</v>
      </c>
      <c r="BX54" s="24">
        <f t="shared" si="484"/>
        <v>11</v>
      </c>
      <c r="BY54" s="17">
        <f t="shared" si="21"/>
        <v>22</v>
      </c>
      <c r="BZ54" s="18">
        <v>52</v>
      </c>
      <c r="CA54" s="24">
        <v>58</v>
      </c>
      <c r="CB54" s="18">
        <v>103</v>
      </c>
      <c r="CC54" s="24">
        <v>86</v>
      </c>
      <c r="CD54" s="18">
        <v>5</v>
      </c>
      <c r="CE54" s="24">
        <v>2</v>
      </c>
      <c r="CF54" s="18">
        <v>2</v>
      </c>
      <c r="CG54" s="24">
        <v>0</v>
      </c>
      <c r="CH54" s="18">
        <v>64</v>
      </c>
      <c r="CI54" s="24">
        <v>36</v>
      </c>
      <c r="CJ54" s="18">
        <v>9</v>
      </c>
      <c r="CK54" s="24">
        <v>4</v>
      </c>
      <c r="CL54" s="18">
        <v>15</v>
      </c>
      <c r="CM54" s="24">
        <v>5</v>
      </c>
      <c r="CN54" s="19">
        <f t="shared" ref="CN54:CO54" si="485">SUM(BZ54,CB54,CD54,CF54,CH54,CJ54,CL54)</f>
        <v>250</v>
      </c>
      <c r="CO54" s="19">
        <f t="shared" si="485"/>
        <v>191</v>
      </c>
      <c r="CP54" s="20">
        <f t="shared" si="23"/>
        <v>441</v>
      </c>
      <c r="CQ54" s="19">
        <f t="shared" ref="CQ54:CR54" si="486">SUM(Z54,AO54,AZ54,BW54)</f>
        <v>250</v>
      </c>
      <c r="CR54" s="19">
        <f t="shared" si="486"/>
        <v>191</v>
      </c>
      <c r="CS54" s="21">
        <f t="shared" si="25"/>
        <v>441</v>
      </c>
      <c r="CT54" s="23">
        <v>126</v>
      </c>
      <c r="CU54" s="24">
        <v>99</v>
      </c>
      <c r="CV54" s="18">
        <f t="shared" si="26"/>
        <v>225</v>
      </c>
      <c r="CW54" s="23">
        <v>1</v>
      </c>
      <c r="CX54" s="24">
        <v>1</v>
      </c>
      <c r="CY54" s="18">
        <f t="shared" si="27"/>
        <v>2</v>
      </c>
      <c r="CZ54" s="23">
        <v>1</v>
      </c>
      <c r="DA54" s="24">
        <v>4</v>
      </c>
      <c r="DB54" s="18">
        <f t="shared" si="28"/>
        <v>5</v>
      </c>
      <c r="DC54" s="23">
        <v>0</v>
      </c>
      <c r="DD54" s="24">
        <v>6</v>
      </c>
      <c r="DE54" s="18">
        <f t="shared" si="29"/>
        <v>6</v>
      </c>
      <c r="DF54" s="23">
        <v>122</v>
      </c>
      <c r="DG54" s="24">
        <v>81</v>
      </c>
      <c r="DH54" s="18">
        <f t="shared" si="30"/>
        <v>203</v>
      </c>
      <c r="DI54" s="23">
        <v>0</v>
      </c>
      <c r="DJ54" s="24">
        <v>0</v>
      </c>
      <c r="DK54" s="18">
        <f t="shared" si="31"/>
        <v>0</v>
      </c>
      <c r="DL54" s="23">
        <f t="shared" ref="DL54:DM54" si="487">SUM(CT54+CW54+CZ54+DC54+DF54+DI54)</f>
        <v>250</v>
      </c>
      <c r="DM54" s="24">
        <f t="shared" si="487"/>
        <v>191</v>
      </c>
      <c r="DN54" s="17">
        <f t="shared" si="33"/>
        <v>441</v>
      </c>
      <c r="DO54" s="9"/>
      <c r="DP54" s="25">
        <f t="shared" ref="DP54:DQ54" si="488">SUM(CQ54-DL54)</f>
        <v>0</v>
      </c>
      <c r="DQ54" s="25">
        <f t="shared" si="488"/>
        <v>0</v>
      </c>
      <c r="DR54" s="23">
        <f t="shared" si="35"/>
        <v>441</v>
      </c>
      <c r="DS54" s="16">
        <f t="shared" si="36"/>
        <v>441</v>
      </c>
      <c r="DT54" s="10">
        <f t="shared" si="37"/>
        <v>0</v>
      </c>
      <c r="DU54" s="10">
        <f t="shared" si="38"/>
        <v>0</v>
      </c>
      <c r="DV54" s="29">
        <f t="shared" ref="DV54:DW54" si="489">SUM(CN54-CQ54)</f>
        <v>0</v>
      </c>
      <c r="DW54" s="30">
        <f t="shared" si="489"/>
        <v>0</v>
      </c>
    </row>
    <row r="55" spans="1:127" ht="24" customHeight="1" x14ac:dyDescent="0.2">
      <c r="A55" s="10">
        <v>52</v>
      </c>
      <c r="B55" s="28">
        <v>1696</v>
      </c>
      <c r="C55" s="12" t="s">
        <v>110</v>
      </c>
      <c r="D55" s="13" t="s">
        <v>58</v>
      </c>
      <c r="E55" s="14" t="s">
        <v>59</v>
      </c>
      <c r="F55" s="15">
        <v>1</v>
      </c>
      <c r="G55" s="16">
        <v>18</v>
      </c>
      <c r="H55" s="24">
        <v>26</v>
      </c>
      <c r="I55" s="17">
        <f t="shared" si="0"/>
        <v>44</v>
      </c>
      <c r="J55" s="15">
        <v>1</v>
      </c>
      <c r="K55" s="16">
        <v>24</v>
      </c>
      <c r="L55" s="24">
        <v>24</v>
      </c>
      <c r="M55" s="17">
        <f t="shared" si="1"/>
        <v>48</v>
      </c>
      <c r="N55" s="15">
        <v>1</v>
      </c>
      <c r="O55" s="16">
        <v>29</v>
      </c>
      <c r="P55" s="24">
        <v>26</v>
      </c>
      <c r="Q55" s="17">
        <f t="shared" si="2"/>
        <v>55</v>
      </c>
      <c r="R55" s="15">
        <v>1</v>
      </c>
      <c r="S55" s="16">
        <v>26</v>
      </c>
      <c r="T55" s="24">
        <v>25</v>
      </c>
      <c r="U55" s="17">
        <f t="shared" si="3"/>
        <v>51</v>
      </c>
      <c r="V55" s="15">
        <v>1</v>
      </c>
      <c r="W55" s="16">
        <v>27</v>
      </c>
      <c r="X55" s="24">
        <v>24</v>
      </c>
      <c r="Y55" s="17">
        <f t="shared" si="4"/>
        <v>51</v>
      </c>
      <c r="Z55" s="16">
        <f t="shared" ref="Z55:AA55" si="490">SUM(G55,K55,O55,S55,W55)</f>
        <v>124</v>
      </c>
      <c r="AA55" s="24">
        <f t="shared" si="490"/>
        <v>125</v>
      </c>
      <c r="AB55" s="17">
        <f t="shared" si="6"/>
        <v>249</v>
      </c>
      <c r="AC55" s="15">
        <v>1</v>
      </c>
      <c r="AD55" s="16">
        <v>24</v>
      </c>
      <c r="AE55" s="24">
        <v>24</v>
      </c>
      <c r="AF55" s="17">
        <f t="shared" si="7"/>
        <v>48</v>
      </c>
      <c r="AG55" s="15">
        <v>1</v>
      </c>
      <c r="AH55" s="16">
        <v>24</v>
      </c>
      <c r="AI55" s="24">
        <v>21</v>
      </c>
      <c r="AJ55" s="17">
        <f t="shared" si="8"/>
        <v>45</v>
      </c>
      <c r="AK55" s="15">
        <v>1</v>
      </c>
      <c r="AL55" s="16">
        <v>26</v>
      </c>
      <c r="AM55" s="24">
        <v>16</v>
      </c>
      <c r="AN55" s="17">
        <f t="shared" si="9"/>
        <v>42</v>
      </c>
      <c r="AO55" s="16">
        <f t="shared" ref="AO55:AP55" si="491">SUM(AD55,AH55,AL55)</f>
        <v>74</v>
      </c>
      <c r="AP55" s="24">
        <f t="shared" si="491"/>
        <v>61</v>
      </c>
      <c r="AQ55" s="17">
        <f t="shared" si="11"/>
        <v>135</v>
      </c>
      <c r="AR55" s="15">
        <v>1</v>
      </c>
      <c r="AS55" s="16">
        <v>29</v>
      </c>
      <c r="AT55" s="24">
        <v>16</v>
      </c>
      <c r="AU55" s="17">
        <f t="shared" si="12"/>
        <v>45</v>
      </c>
      <c r="AV55" s="15">
        <v>1</v>
      </c>
      <c r="AW55" s="16">
        <v>16</v>
      </c>
      <c r="AX55" s="24">
        <v>10</v>
      </c>
      <c r="AY55" s="17">
        <f t="shared" si="13"/>
        <v>26</v>
      </c>
      <c r="AZ55" s="16">
        <f t="shared" ref="AZ55:BA55" si="492">SUM(AS55,AW55)</f>
        <v>45</v>
      </c>
      <c r="BA55" s="24">
        <f t="shared" si="492"/>
        <v>26</v>
      </c>
      <c r="BB55" s="17">
        <f t="shared" si="15"/>
        <v>71</v>
      </c>
      <c r="BC55" s="15">
        <v>1</v>
      </c>
      <c r="BD55" s="10">
        <v>38</v>
      </c>
      <c r="BE55" s="15">
        <v>0</v>
      </c>
      <c r="BF55" s="10">
        <v>0</v>
      </c>
      <c r="BG55" s="15">
        <v>0</v>
      </c>
      <c r="BH55" s="10">
        <v>0</v>
      </c>
      <c r="BI55" s="18">
        <f t="shared" si="16"/>
        <v>38</v>
      </c>
      <c r="BJ55" s="16">
        <v>21</v>
      </c>
      <c r="BK55" s="24">
        <v>17</v>
      </c>
      <c r="BL55" s="18">
        <f t="shared" si="17"/>
        <v>38</v>
      </c>
      <c r="BM55" s="15">
        <v>1</v>
      </c>
      <c r="BN55" s="10">
        <v>30</v>
      </c>
      <c r="BO55" s="15">
        <v>0</v>
      </c>
      <c r="BP55" s="10">
        <v>0</v>
      </c>
      <c r="BQ55" s="15">
        <v>0</v>
      </c>
      <c r="BR55" s="10">
        <v>0</v>
      </c>
      <c r="BS55" s="18">
        <f t="shared" si="18"/>
        <v>30</v>
      </c>
      <c r="BT55" s="16">
        <v>16</v>
      </c>
      <c r="BU55" s="24">
        <v>14</v>
      </c>
      <c r="BV55" s="18">
        <f t="shared" si="19"/>
        <v>30</v>
      </c>
      <c r="BW55" s="16">
        <f t="shared" ref="BW55:BX55" si="493">SUM(BJ55,BT55)</f>
        <v>37</v>
      </c>
      <c r="BX55" s="24">
        <f t="shared" si="493"/>
        <v>31</v>
      </c>
      <c r="BY55" s="17">
        <f t="shared" si="21"/>
        <v>68</v>
      </c>
      <c r="BZ55" s="18">
        <v>60</v>
      </c>
      <c r="CA55" s="24">
        <v>33</v>
      </c>
      <c r="CB55" s="18">
        <v>75</v>
      </c>
      <c r="CC55" s="24">
        <v>69</v>
      </c>
      <c r="CD55" s="18">
        <v>8</v>
      </c>
      <c r="CE55" s="24">
        <v>4</v>
      </c>
      <c r="CF55" s="18">
        <v>0</v>
      </c>
      <c r="CG55" s="24">
        <v>1</v>
      </c>
      <c r="CH55" s="18">
        <v>39</v>
      </c>
      <c r="CI55" s="24">
        <v>36</v>
      </c>
      <c r="CJ55" s="18">
        <v>0</v>
      </c>
      <c r="CK55" s="24">
        <v>0</v>
      </c>
      <c r="CL55" s="18">
        <v>98</v>
      </c>
      <c r="CM55" s="24">
        <v>100</v>
      </c>
      <c r="CN55" s="19">
        <f t="shared" ref="CN55:CO55" si="494">SUM(BZ55,CB55,CD55,CF55,CH55,CJ55,CL55)</f>
        <v>280</v>
      </c>
      <c r="CO55" s="19">
        <f t="shared" si="494"/>
        <v>243</v>
      </c>
      <c r="CP55" s="20">
        <f t="shared" si="23"/>
        <v>523</v>
      </c>
      <c r="CQ55" s="19">
        <f t="shared" ref="CQ55:CR55" si="495">SUM(Z55,AO55,AZ55,BW55)</f>
        <v>280</v>
      </c>
      <c r="CR55" s="19">
        <f t="shared" si="495"/>
        <v>243</v>
      </c>
      <c r="CS55" s="21">
        <f t="shared" si="25"/>
        <v>523</v>
      </c>
      <c r="CT55" s="23">
        <v>96</v>
      </c>
      <c r="CU55" s="24">
        <v>84</v>
      </c>
      <c r="CV55" s="18">
        <f t="shared" si="26"/>
        <v>180</v>
      </c>
      <c r="CW55" s="23">
        <v>8</v>
      </c>
      <c r="CX55" s="24">
        <v>6</v>
      </c>
      <c r="CY55" s="18">
        <f t="shared" si="27"/>
        <v>14</v>
      </c>
      <c r="CZ55" s="23">
        <v>13</v>
      </c>
      <c r="DA55" s="24">
        <v>13</v>
      </c>
      <c r="DB55" s="18">
        <f t="shared" si="28"/>
        <v>26</v>
      </c>
      <c r="DC55" s="23">
        <v>4</v>
      </c>
      <c r="DD55" s="24">
        <v>2</v>
      </c>
      <c r="DE55" s="18">
        <f t="shared" si="29"/>
        <v>6</v>
      </c>
      <c r="DF55" s="23">
        <v>159</v>
      </c>
      <c r="DG55" s="24">
        <v>138</v>
      </c>
      <c r="DH55" s="18">
        <f t="shared" si="30"/>
        <v>297</v>
      </c>
      <c r="DI55" s="23">
        <v>0</v>
      </c>
      <c r="DJ55" s="24">
        <v>0</v>
      </c>
      <c r="DK55" s="18">
        <f t="shared" si="31"/>
        <v>0</v>
      </c>
      <c r="DL55" s="23">
        <f t="shared" ref="DL55:DM55" si="496">SUM(CT55+CW55+CZ55+DC55+DF55+DI55)</f>
        <v>280</v>
      </c>
      <c r="DM55" s="24">
        <f t="shared" si="496"/>
        <v>243</v>
      </c>
      <c r="DN55" s="17">
        <f t="shared" si="33"/>
        <v>523</v>
      </c>
      <c r="DO55" s="9"/>
      <c r="DP55" s="25">
        <f t="shared" ref="DP55:DQ55" si="497">SUM(CQ55-DL55)</f>
        <v>0</v>
      </c>
      <c r="DQ55" s="25">
        <f t="shared" si="497"/>
        <v>0</v>
      </c>
      <c r="DR55" s="23">
        <f t="shared" si="35"/>
        <v>523</v>
      </c>
      <c r="DS55" s="16">
        <f t="shared" si="36"/>
        <v>523</v>
      </c>
      <c r="DT55" s="10">
        <f t="shared" si="37"/>
        <v>0</v>
      </c>
      <c r="DU55" s="10">
        <f t="shared" si="38"/>
        <v>0</v>
      </c>
      <c r="DV55" s="29">
        <f t="shared" ref="DV55:DW55" si="498">SUM(CN55-CQ55)</f>
        <v>0</v>
      </c>
      <c r="DW55" s="30">
        <f t="shared" si="498"/>
        <v>0</v>
      </c>
    </row>
    <row r="56" spans="1:127" ht="24" customHeight="1" x14ac:dyDescent="0.2">
      <c r="A56" s="10">
        <v>53</v>
      </c>
      <c r="B56" s="28">
        <v>2281</v>
      </c>
      <c r="C56" s="12" t="s">
        <v>111</v>
      </c>
      <c r="D56" s="13" t="s">
        <v>58</v>
      </c>
      <c r="E56" s="14" t="s">
        <v>59</v>
      </c>
      <c r="F56" s="15">
        <v>1</v>
      </c>
      <c r="G56" s="16">
        <v>24</v>
      </c>
      <c r="H56" s="24">
        <v>19</v>
      </c>
      <c r="I56" s="17">
        <f t="shared" si="0"/>
        <v>43</v>
      </c>
      <c r="J56" s="15">
        <v>1</v>
      </c>
      <c r="K56" s="16">
        <v>21</v>
      </c>
      <c r="L56" s="24">
        <v>25</v>
      </c>
      <c r="M56" s="17">
        <f t="shared" si="1"/>
        <v>46</v>
      </c>
      <c r="N56" s="15">
        <v>1</v>
      </c>
      <c r="O56" s="16">
        <v>19</v>
      </c>
      <c r="P56" s="24">
        <v>25</v>
      </c>
      <c r="Q56" s="17">
        <f t="shared" si="2"/>
        <v>44</v>
      </c>
      <c r="R56" s="15">
        <v>1</v>
      </c>
      <c r="S56" s="16">
        <v>21</v>
      </c>
      <c r="T56" s="24">
        <v>21</v>
      </c>
      <c r="U56" s="17">
        <f t="shared" si="3"/>
        <v>42</v>
      </c>
      <c r="V56" s="15">
        <v>1</v>
      </c>
      <c r="W56" s="16">
        <v>22</v>
      </c>
      <c r="X56" s="24">
        <v>20</v>
      </c>
      <c r="Y56" s="17">
        <f t="shared" si="4"/>
        <v>42</v>
      </c>
      <c r="Z56" s="16">
        <f t="shared" ref="Z56:AA56" si="499">SUM(G56,K56,O56,S56,W56)</f>
        <v>107</v>
      </c>
      <c r="AA56" s="24">
        <f t="shared" si="499"/>
        <v>110</v>
      </c>
      <c r="AB56" s="17">
        <f t="shared" si="6"/>
        <v>217</v>
      </c>
      <c r="AC56" s="15">
        <v>1</v>
      </c>
      <c r="AD56" s="16">
        <v>23</v>
      </c>
      <c r="AE56" s="24">
        <v>22</v>
      </c>
      <c r="AF56" s="17">
        <f t="shared" si="7"/>
        <v>45</v>
      </c>
      <c r="AG56" s="15">
        <v>1</v>
      </c>
      <c r="AH56" s="16">
        <v>24</v>
      </c>
      <c r="AI56" s="24">
        <v>23</v>
      </c>
      <c r="AJ56" s="17">
        <f t="shared" si="8"/>
        <v>47</v>
      </c>
      <c r="AK56" s="15">
        <v>1</v>
      </c>
      <c r="AL56" s="16">
        <v>22</v>
      </c>
      <c r="AM56" s="24">
        <v>20</v>
      </c>
      <c r="AN56" s="17">
        <f t="shared" si="9"/>
        <v>42</v>
      </c>
      <c r="AO56" s="16">
        <f t="shared" ref="AO56:AP56" si="500">SUM(AD56,AH56,AL56)</f>
        <v>69</v>
      </c>
      <c r="AP56" s="24">
        <f t="shared" si="500"/>
        <v>65</v>
      </c>
      <c r="AQ56" s="17">
        <f t="shared" si="11"/>
        <v>134</v>
      </c>
      <c r="AR56" s="15">
        <v>1</v>
      </c>
      <c r="AS56" s="16">
        <v>22</v>
      </c>
      <c r="AT56" s="24">
        <v>20</v>
      </c>
      <c r="AU56" s="17">
        <f t="shared" si="12"/>
        <v>42</v>
      </c>
      <c r="AV56" s="15">
        <v>1</v>
      </c>
      <c r="AW56" s="16">
        <v>22</v>
      </c>
      <c r="AX56" s="24">
        <v>18</v>
      </c>
      <c r="AY56" s="17">
        <f t="shared" si="13"/>
        <v>40</v>
      </c>
      <c r="AZ56" s="16">
        <f t="shared" ref="AZ56:BA56" si="501">SUM(AS56,AW56)</f>
        <v>44</v>
      </c>
      <c r="BA56" s="24">
        <f t="shared" si="501"/>
        <v>38</v>
      </c>
      <c r="BB56" s="17">
        <f t="shared" si="15"/>
        <v>82</v>
      </c>
      <c r="BC56" s="15">
        <v>1</v>
      </c>
      <c r="BD56" s="10">
        <v>23</v>
      </c>
      <c r="BE56" s="15">
        <v>1</v>
      </c>
      <c r="BF56" s="10">
        <v>41</v>
      </c>
      <c r="BG56" s="15">
        <v>0</v>
      </c>
      <c r="BH56" s="10">
        <v>0</v>
      </c>
      <c r="BI56" s="18">
        <f t="shared" si="16"/>
        <v>64</v>
      </c>
      <c r="BJ56" s="16">
        <v>38</v>
      </c>
      <c r="BK56" s="24">
        <v>26</v>
      </c>
      <c r="BL56" s="18">
        <f t="shared" si="17"/>
        <v>64</v>
      </c>
      <c r="BM56" s="15">
        <v>1</v>
      </c>
      <c r="BN56" s="10">
        <v>21</v>
      </c>
      <c r="BO56" s="15">
        <v>1</v>
      </c>
      <c r="BP56" s="10">
        <v>31</v>
      </c>
      <c r="BQ56" s="15">
        <v>0</v>
      </c>
      <c r="BR56" s="10">
        <v>0</v>
      </c>
      <c r="BS56" s="18">
        <f t="shared" si="18"/>
        <v>52</v>
      </c>
      <c r="BT56" s="16">
        <v>23</v>
      </c>
      <c r="BU56" s="24">
        <v>29</v>
      </c>
      <c r="BV56" s="18">
        <f t="shared" si="19"/>
        <v>52</v>
      </c>
      <c r="BW56" s="16">
        <f t="shared" ref="BW56:BX56" si="502">SUM(BJ56,BT56)</f>
        <v>61</v>
      </c>
      <c r="BX56" s="24">
        <f t="shared" si="502"/>
        <v>55</v>
      </c>
      <c r="BY56" s="17">
        <f t="shared" si="21"/>
        <v>116</v>
      </c>
      <c r="BZ56" s="18">
        <v>86</v>
      </c>
      <c r="CA56" s="24">
        <v>86</v>
      </c>
      <c r="CB56" s="18">
        <v>92</v>
      </c>
      <c r="CC56" s="24">
        <v>76</v>
      </c>
      <c r="CD56" s="18">
        <v>0</v>
      </c>
      <c r="CE56" s="24">
        <v>0</v>
      </c>
      <c r="CF56" s="18">
        <v>1</v>
      </c>
      <c r="CG56" s="24">
        <v>0</v>
      </c>
      <c r="CH56" s="18">
        <v>41</v>
      </c>
      <c r="CI56" s="24">
        <v>40</v>
      </c>
      <c r="CJ56" s="18">
        <v>5</v>
      </c>
      <c r="CK56" s="24">
        <v>4</v>
      </c>
      <c r="CL56" s="18">
        <v>56</v>
      </c>
      <c r="CM56" s="24">
        <v>62</v>
      </c>
      <c r="CN56" s="19">
        <f t="shared" ref="CN56:CO56" si="503">SUM(BZ56,CB56,CD56,CF56,CH56,CJ56,CL56)</f>
        <v>281</v>
      </c>
      <c r="CO56" s="19">
        <f t="shared" si="503"/>
        <v>268</v>
      </c>
      <c r="CP56" s="20">
        <f t="shared" si="23"/>
        <v>549</v>
      </c>
      <c r="CQ56" s="19">
        <f t="shared" ref="CQ56:CR56" si="504">SUM(Z56,AO56,AZ56,BW56)</f>
        <v>281</v>
      </c>
      <c r="CR56" s="19">
        <f t="shared" si="504"/>
        <v>268</v>
      </c>
      <c r="CS56" s="21">
        <f t="shared" si="25"/>
        <v>549</v>
      </c>
      <c r="CT56" s="23">
        <v>25</v>
      </c>
      <c r="CU56" s="24">
        <v>32</v>
      </c>
      <c r="CV56" s="18">
        <f t="shared" si="26"/>
        <v>57</v>
      </c>
      <c r="CW56" s="23">
        <v>18</v>
      </c>
      <c r="CX56" s="24">
        <v>14</v>
      </c>
      <c r="CY56" s="18">
        <f t="shared" si="27"/>
        <v>32</v>
      </c>
      <c r="CZ56" s="23">
        <v>2</v>
      </c>
      <c r="DA56" s="24">
        <v>2</v>
      </c>
      <c r="DB56" s="18">
        <f t="shared" si="28"/>
        <v>4</v>
      </c>
      <c r="DC56" s="23">
        <v>10</v>
      </c>
      <c r="DD56" s="24">
        <v>15</v>
      </c>
      <c r="DE56" s="18">
        <f t="shared" si="29"/>
        <v>25</v>
      </c>
      <c r="DF56" s="23">
        <v>2</v>
      </c>
      <c r="DG56" s="24">
        <v>1</v>
      </c>
      <c r="DH56" s="18">
        <f t="shared" si="30"/>
        <v>3</v>
      </c>
      <c r="DI56" s="23">
        <v>224</v>
      </c>
      <c r="DJ56" s="24">
        <v>204</v>
      </c>
      <c r="DK56" s="18">
        <f t="shared" si="31"/>
        <v>428</v>
      </c>
      <c r="DL56" s="23">
        <f t="shared" ref="DL56:DM56" si="505">SUM(CT56+CW56+CZ56+DC56+DF56+DI56)</f>
        <v>281</v>
      </c>
      <c r="DM56" s="24">
        <f t="shared" si="505"/>
        <v>268</v>
      </c>
      <c r="DN56" s="17">
        <f t="shared" si="33"/>
        <v>549</v>
      </c>
      <c r="DO56" s="9"/>
      <c r="DP56" s="25">
        <f t="shared" ref="DP56:DQ56" si="506">SUM(CQ56-DL56)</f>
        <v>0</v>
      </c>
      <c r="DQ56" s="25">
        <f t="shared" si="506"/>
        <v>0</v>
      </c>
      <c r="DR56" s="23">
        <f t="shared" si="35"/>
        <v>549</v>
      </c>
      <c r="DS56" s="16">
        <f t="shared" si="36"/>
        <v>549</v>
      </c>
      <c r="DT56" s="10">
        <f t="shared" si="37"/>
        <v>0</v>
      </c>
      <c r="DU56" s="10">
        <f t="shared" si="38"/>
        <v>0</v>
      </c>
      <c r="DV56" s="29">
        <f t="shared" ref="DV56:DW56" si="507">SUM(CN56-CQ56)</f>
        <v>0</v>
      </c>
      <c r="DW56" s="30">
        <f t="shared" si="507"/>
        <v>0</v>
      </c>
    </row>
    <row r="57" spans="1:127" ht="24" customHeight="1" x14ac:dyDescent="0.2">
      <c r="A57" s="10">
        <v>54</v>
      </c>
      <c r="B57" s="28">
        <v>1673</v>
      </c>
      <c r="C57" s="12" t="s">
        <v>112</v>
      </c>
      <c r="D57" s="13" t="s">
        <v>58</v>
      </c>
      <c r="E57" s="14" t="s">
        <v>59</v>
      </c>
      <c r="F57" s="15">
        <v>3</v>
      </c>
      <c r="G57" s="16">
        <v>68</v>
      </c>
      <c r="H57" s="24">
        <v>47</v>
      </c>
      <c r="I57" s="17">
        <f t="shared" si="0"/>
        <v>115</v>
      </c>
      <c r="J57" s="15">
        <v>3</v>
      </c>
      <c r="K57" s="16">
        <v>62</v>
      </c>
      <c r="L57" s="24">
        <v>67</v>
      </c>
      <c r="M57" s="17">
        <f t="shared" si="1"/>
        <v>129</v>
      </c>
      <c r="N57" s="15">
        <v>3</v>
      </c>
      <c r="O57" s="16">
        <v>69</v>
      </c>
      <c r="P57" s="24">
        <v>54</v>
      </c>
      <c r="Q57" s="17">
        <f t="shared" si="2"/>
        <v>123</v>
      </c>
      <c r="R57" s="15">
        <v>3</v>
      </c>
      <c r="S57" s="16">
        <v>59</v>
      </c>
      <c r="T57" s="24">
        <v>67</v>
      </c>
      <c r="U57" s="17">
        <f t="shared" si="3"/>
        <v>126</v>
      </c>
      <c r="V57" s="15">
        <v>3</v>
      </c>
      <c r="W57" s="16">
        <v>70</v>
      </c>
      <c r="X57" s="24">
        <v>60</v>
      </c>
      <c r="Y57" s="17">
        <f t="shared" si="4"/>
        <v>130</v>
      </c>
      <c r="Z57" s="16">
        <f t="shared" ref="Z57:AA57" si="508">SUM(G57,K57,O57,S57,W57)</f>
        <v>328</v>
      </c>
      <c r="AA57" s="24">
        <f t="shared" si="508"/>
        <v>295</v>
      </c>
      <c r="AB57" s="17">
        <f t="shared" si="6"/>
        <v>623</v>
      </c>
      <c r="AC57" s="15">
        <v>3</v>
      </c>
      <c r="AD57" s="16">
        <v>60</v>
      </c>
      <c r="AE57" s="24">
        <v>66</v>
      </c>
      <c r="AF57" s="17">
        <f t="shared" si="7"/>
        <v>126</v>
      </c>
      <c r="AG57" s="15">
        <v>3</v>
      </c>
      <c r="AH57" s="16">
        <v>59</v>
      </c>
      <c r="AI57" s="24">
        <v>66</v>
      </c>
      <c r="AJ57" s="17">
        <f t="shared" si="8"/>
        <v>125</v>
      </c>
      <c r="AK57" s="15">
        <v>3</v>
      </c>
      <c r="AL57" s="16">
        <v>71</v>
      </c>
      <c r="AM57" s="24">
        <v>63</v>
      </c>
      <c r="AN57" s="17">
        <f t="shared" si="9"/>
        <v>134</v>
      </c>
      <c r="AO57" s="16">
        <f t="shared" ref="AO57:AP57" si="509">SUM(AD57,AH57,AL57)</f>
        <v>190</v>
      </c>
      <c r="AP57" s="24">
        <f t="shared" si="509"/>
        <v>195</v>
      </c>
      <c r="AQ57" s="17">
        <f t="shared" si="11"/>
        <v>385</v>
      </c>
      <c r="AR57" s="15">
        <v>3</v>
      </c>
      <c r="AS57" s="16">
        <v>66</v>
      </c>
      <c r="AT57" s="24">
        <v>69</v>
      </c>
      <c r="AU57" s="17">
        <f t="shared" si="12"/>
        <v>135</v>
      </c>
      <c r="AV57" s="15">
        <v>3</v>
      </c>
      <c r="AW57" s="16">
        <v>66</v>
      </c>
      <c r="AX57" s="24">
        <v>68</v>
      </c>
      <c r="AY57" s="17">
        <f t="shared" si="13"/>
        <v>134</v>
      </c>
      <c r="AZ57" s="16">
        <f t="shared" ref="AZ57:BA57" si="510">SUM(AS57,AW57)</f>
        <v>132</v>
      </c>
      <c r="BA57" s="24">
        <f t="shared" si="510"/>
        <v>137</v>
      </c>
      <c r="BB57" s="17">
        <f t="shared" si="15"/>
        <v>269</v>
      </c>
      <c r="BC57" s="15">
        <v>1</v>
      </c>
      <c r="BD57" s="10">
        <v>38</v>
      </c>
      <c r="BE57" s="15">
        <v>1</v>
      </c>
      <c r="BF57" s="10">
        <v>47</v>
      </c>
      <c r="BG57" s="15">
        <v>1</v>
      </c>
      <c r="BH57" s="10">
        <v>57</v>
      </c>
      <c r="BI57" s="18">
        <f t="shared" si="16"/>
        <v>142</v>
      </c>
      <c r="BJ57" s="16">
        <v>69</v>
      </c>
      <c r="BK57" s="24">
        <v>73</v>
      </c>
      <c r="BL57" s="18">
        <f t="shared" si="17"/>
        <v>142</v>
      </c>
      <c r="BM57" s="15">
        <v>1</v>
      </c>
      <c r="BN57" s="10">
        <v>44</v>
      </c>
      <c r="BO57" s="15">
        <v>1</v>
      </c>
      <c r="BP57" s="10">
        <v>37</v>
      </c>
      <c r="BQ57" s="15">
        <v>1</v>
      </c>
      <c r="BR57" s="10">
        <v>34</v>
      </c>
      <c r="BS57" s="18">
        <f t="shared" si="18"/>
        <v>115</v>
      </c>
      <c r="BT57" s="16">
        <v>56</v>
      </c>
      <c r="BU57" s="24">
        <v>59</v>
      </c>
      <c r="BV57" s="18">
        <f t="shared" si="19"/>
        <v>115</v>
      </c>
      <c r="BW57" s="16">
        <f t="shared" ref="BW57:BX57" si="511">SUM(BJ57,BT57)</f>
        <v>125</v>
      </c>
      <c r="BX57" s="24">
        <f t="shared" si="511"/>
        <v>132</v>
      </c>
      <c r="BY57" s="17">
        <f t="shared" si="21"/>
        <v>257</v>
      </c>
      <c r="BZ57" s="18">
        <v>255</v>
      </c>
      <c r="CA57" s="24">
        <v>276</v>
      </c>
      <c r="CB57" s="18">
        <v>331</v>
      </c>
      <c r="CC57" s="24">
        <v>327</v>
      </c>
      <c r="CD57" s="18">
        <v>10</v>
      </c>
      <c r="CE57" s="24">
        <v>10</v>
      </c>
      <c r="CF57" s="18">
        <v>6</v>
      </c>
      <c r="CG57" s="24">
        <v>2</v>
      </c>
      <c r="CH57" s="18">
        <v>113</v>
      </c>
      <c r="CI57" s="24">
        <v>97</v>
      </c>
      <c r="CJ57" s="18">
        <v>9</v>
      </c>
      <c r="CK57" s="24">
        <v>5</v>
      </c>
      <c r="CL57" s="18">
        <v>51</v>
      </c>
      <c r="CM57" s="24">
        <v>42</v>
      </c>
      <c r="CN57" s="19">
        <f t="shared" ref="CN57:CO57" si="512">SUM(BZ57,CB57,CD57,CF57,CH57,CJ57,CL57)</f>
        <v>775</v>
      </c>
      <c r="CO57" s="19">
        <f t="shared" si="512"/>
        <v>759</v>
      </c>
      <c r="CP57" s="20">
        <f t="shared" si="23"/>
        <v>1534</v>
      </c>
      <c r="CQ57" s="19">
        <f t="shared" ref="CQ57:CR57" si="513">SUM(Z57,AO57,AZ57,BW57)</f>
        <v>775</v>
      </c>
      <c r="CR57" s="19">
        <f t="shared" si="513"/>
        <v>759</v>
      </c>
      <c r="CS57" s="21">
        <f t="shared" si="25"/>
        <v>1534</v>
      </c>
      <c r="CT57" s="23">
        <v>191</v>
      </c>
      <c r="CU57" s="24">
        <v>193</v>
      </c>
      <c r="CV57" s="18">
        <f t="shared" si="26"/>
        <v>384</v>
      </c>
      <c r="CW57" s="23">
        <v>14</v>
      </c>
      <c r="CX57" s="24">
        <v>18</v>
      </c>
      <c r="CY57" s="18">
        <f t="shared" si="27"/>
        <v>32</v>
      </c>
      <c r="CZ57" s="23">
        <v>35</v>
      </c>
      <c r="DA57" s="24">
        <v>52</v>
      </c>
      <c r="DB57" s="18">
        <f t="shared" si="28"/>
        <v>87</v>
      </c>
      <c r="DC57" s="23">
        <v>15</v>
      </c>
      <c r="DD57" s="24">
        <v>10</v>
      </c>
      <c r="DE57" s="18">
        <f t="shared" si="29"/>
        <v>25</v>
      </c>
      <c r="DF57" s="23">
        <v>520</v>
      </c>
      <c r="DG57" s="24">
        <v>486</v>
      </c>
      <c r="DH57" s="18">
        <f t="shared" si="30"/>
        <v>1006</v>
      </c>
      <c r="DI57" s="23">
        <v>0</v>
      </c>
      <c r="DJ57" s="24">
        <v>0</v>
      </c>
      <c r="DK57" s="18">
        <f t="shared" si="31"/>
        <v>0</v>
      </c>
      <c r="DL57" s="40">
        <f t="shared" ref="DL57:DM57" si="514">SUM(CT57+CW57+CZ57+DC57+DF57+DI57)</f>
        <v>775</v>
      </c>
      <c r="DM57" s="39">
        <f t="shared" si="514"/>
        <v>759</v>
      </c>
      <c r="DN57" s="17">
        <f t="shared" si="33"/>
        <v>1534</v>
      </c>
      <c r="DO57" s="9"/>
      <c r="DP57" s="25">
        <f t="shared" ref="DP57:DQ57" si="515">SUM(CQ57-DL57)</f>
        <v>0</v>
      </c>
      <c r="DQ57" s="25">
        <f t="shared" si="515"/>
        <v>0</v>
      </c>
      <c r="DR57" s="40">
        <f t="shared" si="35"/>
        <v>1534</v>
      </c>
      <c r="DS57" s="16">
        <f t="shared" si="36"/>
        <v>1534</v>
      </c>
      <c r="DT57" s="10">
        <f t="shared" si="37"/>
        <v>0</v>
      </c>
      <c r="DU57" s="10">
        <f t="shared" si="38"/>
        <v>0</v>
      </c>
      <c r="DV57" s="29">
        <f t="shared" ref="DV57:DW57" si="516">SUM(CN57-CQ57)</f>
        <v>0</v>
      </c>
      <c r="DW57" s="30">
        <f t="shared" si="516"/>
        <v>0</v>
      </c>
    </row>
    <row r="58" spans="1:127" ht="24" customHeight="1" x14ac:dyDescent="0.2">
      <c r="A58" s="10">
        <v>55</v>
      </c>
      <c r="B58" s="28">
        <v>2215</v>
      </c>
      <c r="C58" s="12" t="s">
        <v>113</v>
      </c>
      <c r="D58" s="13" t="s">
        <v>58</v>
      </c>
      <c r="E58" s="14" t="s">
        <v>59</v>
      </c>
      <c r="F58" s="15">
        <v>1</v>
      </c>
      <c r="G58" s="16">
        <v>19</v>
      </c>
      <c r="H58" s="39">
        <v>20</v>
      </c>
      <c r="I58" s="17">
        <f t="shared" si="0"/>
        <v>39</v>
      </c>
      <c r="J58" s="15">
        <v>1</v>
      </c>
      <c r="K58" s="16">
        <v>15</v>
      </c>
      <c r="L58" s="39">
        <v>23</v>
      </c>
      <c r="M58" s="17">
        <f t="shared" si="1"/>
        <v>38</v>
      </c>
      <c r="N58" s="15">
        <v>1</v>
      </c>
      <c r="O58" s="16">
        <v>19</v>
      </c>
      <c r="P58" s="39">
        <v>22</v>
      </c>
      <c r="Q58" s="17">
        <f t="shared" si="2"/>
        <v>41</v>
      </c>
      <c r="R58" s="15">
        <v>1</v>
      </c>
      <c r="S58" s="16">
        <v>19</v>
      </c>
      <c r="T58" s="39">
        <v>21</v>
      </c>
      <c r="U58" s="17">
        <f t="shared" si="3"/>
        <v>40</v>
      </c>
      <c r="V58" s="15">
        <v>1</v>
      </c>
      <c r="W58" s="16">
        <v>28</v>
      </c>
      <c r="X58" s="39">
        <v>15</v>
      </c>
      <c r="Y58" s="17">
        <f t="shared" si="4"/>
        <v>43</v>
      </c>
      <c r="Z58" s="16">
        <f t="shared" ref="Z58:AA58" si="517">SUM(G58,K58,O58,S58,W58)</f>
        <v>100</v>
      </c>
      <c r="AA58" s="39">
        <f t="shared" si="517"/>
        <v>101</v>
      </c>
      <c r="AB58" s="17">
        <f t="shared" si="6"/>
        <v>201</v>
      </c>
      <c r="AC58" s="15">
        <v>1</v>
      </c>
      <c r="AD58" s="16">
        <v>20</v>
      </c>
      <c r="AE58" s="39">
        <v>20</v>
      </c>
      <c r="AF58" s="17">
        <f t="shared" si="7"/>
        <v>40</v>
      </c>
      <c r="AG58" s="15">
        <v>1</v>
      </c>
      <c r="AH58" s="16">
        <v>27</v>
      </c>
      <c r="AI58" s="39">
        <v>17</v>
      </c>
      <c r="AJ58" s="17">
        <f t="shared" si="8"/>
        <v>44</v>
      </c>
      <c r="AK58" s="15">
        <v>1</v>
      </c>
      <c r="AL58" s="16">
        <v>23</v>
      </c>
      <c r="AM58" s="39">
        <v>21</v>
      </c>
      <c r="AN58" s="17">
        <f t="shared" si="9"/>
        <v>44</v>
      </c>
      <c r="AO58" s="16">
        <f t="shared" ref="AO58:AP58" si="518">SUM(AD58,AH58,AL58)</f>
        <v>70</v>
      </c>
      <c r="AP58" s="39">
        <f t="shared" si="518"/>
        <v>58</v>
      </c>
      <c r="AQ58" s="17">
        <f t="shared" si="11"/>
        <v>128</v>
      </c>
      <c r="AR58" s="15">
        <v>1</v>
      </c>
      <c r="AS58" s="16">
        <v>13</v>
      </c>
      <c r="AT58" s="39">
        <v>28</v>
      </c>
      <c r="AU58" s="17">
        <f t="shared" si="12"/>
        <v>41</v>
      </c>
      <c r="AV58" s="15">
        <v>1</v>
      </c>
      <c r="AW58" s="16">
        <v>26</v>
      </c>
      <c r="AX58" s="39">
        <v>12</v>
      </c>
      <c r="AY58" s="17">
        <f t="shared" si="13"/>
        <v>38</v>
      </c>
      <c r="AZ58" s="16">
        <f t="shared" ref="AZ58:BA58" si="519">SUM(AS58,AW58)</f>
        <v>39</v>
      </c>
      <c r="BA58" s="39">
        <f t="shared" si="519"/>
        <v>40</v>
      </c>
      <c r="BB58" s="17">
        <f t="shared" si="15"/>
        <v>79</v>
      </c>
      <c r="BC58" s="15">
        <v>0</v>
      </c>
      <c r="BD58" s="10">
        <v>0</v>
      </c>
      <c r="BE58" s="15">
        <v>0</v>
      </c>
      <c r="BF58" s="10">
        <v>0</v>
      </c>
      <c r="BG58" s="15">
        <v>0</v>
      </c>
      <c r="BH58" s="10">
        <v>0</v>
      </c>
      <c r="BI58" s="18">
        <f t="shared" si="16"/>
        <v>0</v>
      </c>
      <c r="BJ58" s="16">
        <v>0</v>
      </c>
      <c r="BK58" s="39">
        <v>0</v>
      </c>
      <c r="BL58" s="18">
        <f t="shared" si="17"/>
        <v>0</v>
      </c>
      <c r="BM58" s="15">
        <v>0</v>
      </c>
      <c r="BN58" s="10">
        <v>0</v>
      </c>
      <c r="BO58" s="15">
        <v>0</v>
      </c>
      <c r="BP58" s="10">
        <v>0</v>
      </c>
      <c r="BQ58" s="15">
        <v>0</v>
      </c>
      <c r="BR58" s="10">
        <v>0</v>
      </c>
      <c r="BS58" s="18">
        <f t="shared" si="18"/>
        <v>0</v>
      </c>
      <c r="BT58" s="16">
        <v>0</v>
      </c>
      <c r="BU58" s="39">
        <v>0</v>
      </c>
      <c r="BV58" s="18">
        <f t="shared" si="19"/>
        <v>0</v>
      </c>
      <c r="BW58" s="16">
        <f t="shared" ref="BW58:BX58" si="520">SUM(BJ58,BT58)</f>
        <v>0</v>
      </c>
      <c r="BX58" s="39">
        <f t="shared" si="520"/>
        <v>0</v>
      </c>
      <c r="BY58" s="17">
        <f t="shared" si="21"/>
        <v>0</v>
      </c>
      <c r="BZ58" s="18">
        <v>23</v>
      </c>
      <c r="CA58" s="39">
        <v>27</v>
      </c>
      <c r="CB58" s="18">
        <v>100</v>
      </c>
      <c r="CC58" s="39">
        <v>84</v>
      </c>
      <c r="CD58" s="18">
        <v>0</v>
      </c>
      <c r="CE58" s="39">
        <v>0</v>
      </c>
      <c r="CF58" s="18">
        <v>0</v>
      </c>
      <c r="CG58" s="39">
        <v>0</v>
      </c>
      <c r="CH58" s="18">
        <v>32</v>
      </c>
      <c r="CI58" s="39">
        <v>42</v>
      </c>
      <c r="CJ58" s="18">
        <v>0</v>
      </c>
      <c r="CK58" s="39">
        <v>0</v>
      </c>
      <c r="CL58" s="18">
        <v>54</v>
      </c>
      <c r="CM58" s="39">
        <v>46</v>
      </c>
      <c r="CN58" s="19">
        <f t="shared" ref="CN58:CO58" si="521">SUM(BZ58,CB58,CD58,CF58,CH58,CJ58,CL58)</f>
        <v>209</v>
      </c>
      <c r="CO58" s="19">
        <f t="shared" si="521"/>
        <v>199</v>
      </c>
      <c r="CP58" s="20">
        <f t="shared" si="23"/>
        <v>408</v>
      </c>
      <c r="CQ58" s="19">
        <f t="shared" ref="CQ58:CR58" si="522">SUM(Z58,AO58,AZ58,BW58)</f>
        <v>209</v>
      </c>
      <c r="CR58" s="19">
        <f t="shared" si="522"/>
        <v>199</v>
      </c>
      <c r="CS58" s="21">
        <f t="shared" si="25"/>
        <v>408</v>
      </c>
      <c r="CT58" s="41">
        <v>18</v>
      </c>
      <c r="CU58" s="39">
        <v>20</v>
      </c>
      <c r="CV58" s="18">
        <f t="shared" si="26"/>
        <v>38</v>
      </c>
      <c r="CW58" s="41">
        <v>3</v>
      </c>
      <c r="CX58" s="39">
        <v>4</v>
      </c>
      <c r="CY58" s="18">
        <f t="shared" si="27"/>
        <v>7</v>
      </c>
      <c r="CZ58" s="41">
        <v>5</v>
      </c>
      <c r="DA58" s="39">
        <v>3</v>
      </c>
      <c r="DB58" s="18">
        <f t="shared" si="28"/>
        <v>8</v>
      </c>
      <c r="DC58" s="41">
        <v>1</v>
      </c>
      <c r="DD58" s="39">
        <v>2</v>
      </c>
      <c r="DE58" s="18">
        <f t="shared" si="29"/>
        <v>3</v>
      </c>
      <c r="DF58" s="41">
        <v>182</v>
      </c>
      <c r="DG58" s="39">
        <v>170</v>
      </c>
      <c r="DH58" s="18">
        <f t="shared" si="30"/>
        <v>352</v>
      </c>
      <c r="DI58" s="41">
        <v>0</v>
      </c>
      <c r="DJ58" s="39">
        <v>0</v>
      </c>
      <c r="DK58" s="18">
        <f t="shared" si="31"/>
        <v>0</v>
      </c>
      <c r="DL58" s="23">
        <f t="shared" ref="DL58:DM58" si="523">SUM(CT58+CW58+CZ58+DC58+DF58+DI58)</f>
        <v>209</v>
      </c>
      <c r="DM58" s="42">
        <f t="shared" si="523"/>
        <v>199</v>
      </c>
      <c r="DN58" s="17">
        <f t="shared" si="33"/>
        <v>408</v>
      </c>
      <c r="DO58" s="9"/>
      <c r="DP58" s="25">
        <f t="shared" ref="DP58:DQ58" si="524">SUM(CQ58-DL58)</f>
        <v>0</v>
      </c>
      <c r="DQ58" s="25">
        <f t="shared" si="524"/>
        <v>0</v>
      </c>
      <c r="DR58" s="23">
        <f t="shared" si="35"/>
        <v>408</v>
      </c>
      <c r="DS58" s="16">
        <f t="shared" si="36"/>
        <v>408</v>
      </c>
      <c r="DT58" s="10">
        <f t="shared" si="37"/>
        <v>0</v>
      </c>
      <c r="DU58" s="10">
        <f t="shared" si="38"/>
        <v>0</v>
      </c>
      <c r="DV58" s="29">
        <f t="shared" ref="DV58:DW58" si="525">SUM(CN58-CQ58)</f>
        <v>0</v>
      </c>
      <c r="DW58" s="30">
        <f t="shared" si="525"/>
        <v>0</v>
      </c>
    </row>
    <row r="59" spans="1:127" ht="24" customHeight="1" x14ac:dyDescent="0.2">
      <c r="A59" s="10">
        <v>56</v>
      </c>
      <c r="B59" s="28">
        <v>1309</v>
      </c>
      <c r="C59" s="12" t="s">
        <v>114</v>
      </c>
      <c r="D59" s="13" t="s">
        <v>58</v>
      </c>
      <c r="E59" s="14" t="s">
        <v>59</v>
      </c>
      <c r="F59" s="15">
        <v>2</v>
      </c>
      <c r="G59" s="16">
        <v>45</v>
      </c>
      <c r="H59" s="42">
        <v>46</v>
      </c>
      <c r="I59" s="17">
        <f t="shared" si="0"/>
        <v>91</v>
      </c>
      <c r="J59" s="15">
        <v>2</v>
      </c>
      <c r="K59" s="16">
        <v>51</v>
      </c>
      <c r="L59" s="42">
        <v>52</v>
      </c>
      <c r="M59" s="17">
        <f t="shared" si="1"/>
        <v>103</v>
      </c>
      <c r="N59" s="15">
        <v>2</v>
      </c>
      <c r="O59" s="16">
        <v>54</v>
      </c>
      <c r="P59" s="42">
        <v>40</v>
      </c>
      <c r="Q59" s="17">
        <f t="shared" si="2"/>
        <v>94</v>
      </c>
      <c r="R59" s="15">
        <v>2</v>
      </c>
      <c r="S59" s="16">
        <v>51</v>
      </c>
      <c r="T59" s="42">
        <v>37</v>
      </c>
      <c r="U59" s="17">
        <f t="shared" si="3"/>
        <v>88</v>
      </c>
      <c r="V59" s="15">
        <v>2</v>
      </c>
      <c r="W59" s="16">
        <v>52</v>
      </c>
      <c r="X59" s="42">
        <v>45</v>
      </c>
      <c r="Y59" s="17">
        <f t="shared" si="4"/>
        <v>97</v>
      </c>
      <c r="Z59" s="16">
        <f t="shared" ref="Z59:AA59" si="526">SUM(G59,K59,O59,S59,W59)</f>
        <v>253</v>
      </c>
      <c r="AA59" s="42">
        <f t="shared" si="526"/>
        <v>220</v>
      </c>
      <c r="AB59" s="17">
        <f t="shared" si="6"/>
        <v>473</v>
      </c>
      <c r="AC59" s="15">
        <v>2</v>
      </c>
      <c r="AD59" s="16">
        <v>57</v>
      </c>
      <c r="AE59" s="42">
        <v>43</v>
      </c>
      <c r="AF59" s="17">
        <f t="shared" si="7"/>
        <v>100</v>
      </c>
      <c r="AG59" s="15">
        <v>2</v>
      </c>
      <c r="AH59" s="16">
        <v>52</v>
      </c>
      <c r="AI59" s="42">
        <v>45</v>
      </c>
      <c r="AJ59" s="17">
        <f t="shared" si="8"/>
        <v>97</v>
      </c>
      <c r="AK59" s="15">
        <v>2</v>
      </c>
      <c r="AL59" s="16">
        <v>47</v>
      </c>
      <c r="AM59" s="42">
        <v>54</v>
      </c>
      <c r="AN59" s="17">
        <f t="shared" si="9"/>
        <v>101</v>
      </c>
      <c r="AO59" s="16">
        <f t="shared" ref="AO59:AP59" si="527">SUM(AD59,AH59,AL59)</f>
        <v>156</v>
      </c>
      <c r="AP59" s="42">
        <f t="shared" si="527"/>
        <v>142</v>
      </c>
      <c r="AQ59" s="17">
        <f t="shared" si="11"/>
        <v>298</v>
      </c>
      <c r="AR59" s="15">
        <v>2</v>
      </c>
      <c r="AS59" s="16">
        <v>54</v>
      </c>
      <c r="AT59" s="42">
        <v>41</v>
      </c>
      <c r="AU59" s="17">
        <f t="shared" si="12"/>
        <v>95</v>
      </c>
      <c r="AV59" s="15">
        <v>2</v>
      </c>
      <c r="AW59" s="16">
        <v>45</v>
      </c>
      <c r="AX59" s="42">
        <v>47</v>
      </c>
      <c r="AY59" s="17">
        <f t="shared" si="13"/>
        <v>92</v>
      </c>
      <c r="AZ59" s="16">
        <f t="shared" ref="AZ59:BA59" si="528">SUM(AS59,AW59)</f>
        <v>99</v>
      </c>
      <c r="BA59" s="42">
        <f t="shared" si="528"/>
        <v>88</v>
      </c>
      <c r="BB59" s="17">
        <f t="shared" si="15"/>
        <v>187</v>
      </c>
      <c r="BC59" s="15">
        <v>1</v>
      </c>
      <c r="BD59" s="10">
        <v>41</v>
      </c>
      <c r="BE59" s="15">
        <v>1</v>
      </c>
      <c r="BF59" s="10">
        <v>37</v>
      </c>
      <c r="BG59" s="15">
        <v>1</v>
      </c>
      <c r="BH59" s="10">
        <v>44</v>
      </c>
      <c r="BI59" s="18">
        <f t="shared" si="16"/>
        <v>122</v>
      </c>
      <c r="BJ59" s="16">
        <v>68</v>
      </c>
      <c r="BK59" s="42">
        <v>54</v>
      </c>
      <c r="BL59" s="18">
        <f t="shared" si="17"/>
        <v>122</v>
      </c>
      <c r="BM59" s="15">
        <v>1</v>
      </c>
      <c r="BN59" s="10">
        <v>41</v>
      </c>
      <c r="BO59" s="15">
        <v>1</v>
      </c>
      <c r="BP59" s="10">
        <v>34</v>
      </c>
      <c r="BQ59" s="15">
        <v>1</v>
      </c>
      <c r="BR59" s="10">
        <v>46</v>
      </c>
      <c r="BS59" s="18">
        <f t="shared" si="18"/>
        <v>121</v>
      </c>
      <c r="BT59" s="16">
        <v>52</v>
      </c>
      <c r="BU59" s="42">
        <v>69</v>
      </c>
      <c r="BV59" s="18">
        <f t="shared" si="19"/>
        <v>121</v>
      </c>
      <c r="BW59" s="16">
        <f t="shared" ref="BW59:BX59" si="529">SUM(BJ59,BT59)</f>
        <v>120</v>
      </c>
      <c r="BX59" s="42">
        <f t="shared" si="529"/>
        <v>123</v>
      </c>
      <c r="BY59" s="17">
        <f t="shared" si="21"/>
        <v>243</v>
      </c>
      <c r="BZ59" s="18">
        <v>302</v>
      </c>
      <c r="CA59" s="42">
        <v>292</v>
      </c>
      <c r="CB59" s="18">
        <v>134</v>
      </c>
      <c r="CC59" s="42">
        <v>122</v>
      </c>
      <c r="CD59" s="18">
        <v>6</v>
      </c>
      <c r="CE59" s="42">
        <v>7</v>
      </c>
      <c r="CF59" s="18">
        <v>4</v>
      </c>
      <c r="CG59" s="42">
        <v>3</v>
      </c>
      <c r="CH59" s="18">
        <v>91</v>
      </c>
      <c r="CI59" s="42">
        <v>60</v>
      </c>
      <c r="CJ59" s="18">
        <v>18</v>
      </c>
      <c r="CK59" s="42">
        <v>26</v>
      </c>
      <c r="CL59" s="18">
        <v>73</v>
      </c>
      <c r="CM59" s="42">
        <v>63</v>
      </c>
      <c r="CN59" s="19">
        <f t="shared" ref="CN59:CO59" si="530">SUM(BZ59,CB59,CD59,CF59,CH59,CJ59,CL59)</f>
        <v>628</v>
      </c>
      <c r="CO59" s="19">
        <f t="shared" si="530"/>
        <v>573</v>
      </c>
      <c r="CP59" s="20">
        <f t="shared" si="23"/>
        <v>1201</v>
      </c>
      <c r="CQ59" s="19">
        <f t="shared" ref="CQ59:CR59" si="531">SUM(Z59,AO59,AZ59,BW59)</f>
        <v>628</v>
      </c>
      <c r="CR59" s="19">
        <f t="shared" si="531"/>
        <v>573</v>
      </c>
      <c r="CS59" s="21">
        <f t="shared" si="25"/>
        <v>1201</v>
      </c>
      <c r="CT59" s="23">
        <v>189</v>
      </c>
      <c r="CU59" s="42">
        <v>168</v>
      </c>
      <c r="CV59" s="18">
        <f t="shared" si="26"/>
        <v>357</v>
      </c>
      <c r="CW59" s="23">
        <v>19</v>
      </c>
      <c r="CX59" s="42">
        <v>31</v>
      </c>
      <c r="CY59" s="18">
        <f t="shared" si="27"/>
        <v>50</v>
      </c>
      <c r="CZ59" s="23">
        <v>16</v>
      </c>
      <c r="DA59" s="42">
        <v>18</v>
      </c>
      <c r="DB59" s="18">
        <f t="shared" si="28"/>
        <v>34</v>
      </c>
      <c r="DC59" s="23">
        <v>8</v>
      </c>
      <c r="DD59" s="42">
        <v>4</v>
      </c>
      <c r="DE59" s="18">
        <f t="shared" si="29"/>
        <v>12</v>
      </c>
      <c r="DF59" s="23">
        <v>396</v>
      </c>
      <c r="DG59" s="42">
        <v>352</v>
      </c>
      <c r="DH59" s="18">
        <f t="shared" si="30"/>
        <v>748</v>
      </c>
      <c r="DI59" s="23">
        <v>0</v>
      </c>
      <c r="DJ59" s="42">
        <v>0</v>
      </c>
      <c r="DK59" s="18">
        <f t="shared" si="31"/>
        <v>0</v>
      </c>
      <c r="DL59" s="23">
        <f t="shared" ref="DL59:DM59" si="532">SUM(CT59+CW59+CZ59+DC59+DF59+DI59)</f>
        <v>628</v>
      </c>
      <c r="DM59" s="42">
        <f t="shared" si="532"/>
        <v>573</v>
      </c>
      <c r="DN59" s="17">
        <f t="shared" si="33"/>
        <v>1201</v>
      </c>
      <c r="DO59" s="9"/>
      <c r="DP59" s="25">
        <f t="shared" ref="DP59:DQ59" si="533">SUM(CQ59-DL59)</f>
        <v>0</v>
      </c>
      <c r="DQ59" s="25">
        <f t="shared" si="533"/>
        <v>0</v>
      </c>
      <c r="DR59" s="23">
        <f t="shared" si="35"/>
        <v>1201</v>
      </c>
      <c r="DS59" s="16">
        <f t="shared" si="36"/>
        <v>1201</v>
      </c>
      <c r="DT59" s="10">
        <f t="shared" si="37"/>
        <v>0</v>
      </c>
      <c r="DU59" s="10">
        <f t="shared" si="38"/>
        <v>0</v>
      </c>
      <c r="DV59" s="29">
        <f t="shared" ref="DV59:DW59" si="534">SUM(CN59-CQ59)</f>
        <v>0</v>
      </c>
      <c r="DW59" s="30">
        <f t="shared" si="534"/>
        <v>0</v>
      </c>
    </row>
  </sheetData>
  <mergeCells count="46">
    <mergeCell ref="DS2:DS3"/>
    <mergeCell ref="DT2:DT3"/>
    <mergeCell ref="DU2:DU3"/>
    <mergeCell ref="DV2:DW2"/>
    <mergeCell ref="CZ2:DB2"/>
    <mergeCell ref="DC2:DE2"/>
    <mergeCell ref="DF2:DH2"/>
    <mergeCell ref="DI2:DK2"/>
    <mergeCell ref="DL2:DN2"/>
    <mergeCell ref="DP2:DQ2"/>
    <mergeCell ref="DR2:DR3"/>
    <mergeCell ref="CO2:CO3"/>
    <mergeCell ref="CP2:CP3"/>
    <mergeCell ref="CQ2:CS2"/>
    <mergeCell ref="CT2:CV2"/>
    <mergeCell ref="CW2:CY2"/>
    <mergeCell ref="CF2:CG2"/>
    <mergeCell ref="CH2:CI2"/>
    <mergeCell ref="CJ2:CK2"/>
    <mergeCell ref="CL2:CM2"/>
    <mergeCell ref="CN2:CN3"/>
    <mergeCell ref="BM2:BV2"/>
    <mergeCell ref="BW2:BY2"/>
    <mergeCell ref="BZ2:CA2"/>
    <mergeCell ref="CB2:CC2"/>
    <mergeCell ref="CD2:CE2"/>
    <mergeCell ref="AO2:AQ2"/>
    <mergeCell ref="AR2:AU2"/>
    <mergeCell ref="AV2:AY2"/>
    <mergeCell ref="AZ2:BB2"/>
    <mergeCell ref="BC2:BL2"/>
    <mergeCell ref="V2:Y2"/>
    <mergeCell ref="Z2:AB2"/>
    <mergeCell ref="AC2:AF2"/>
    <mergeCell ref="AG2:AJ2"/>
    <mergeCell ref="AK2:AN2"/>
    <mergeCell ref="E2:E3"/>
    <mergeCell ref="F2:I2"/>
    <mergeCell ref="J2:M2"/>
    <mergeCell ref="N2:Q2"/>
    <mergeCell ref="R2:U2"/>
    <mergeCell ref="A1:C1"/>
    <mergeCell ref="A2:A3"/>
    <mergeCell ref="B2:B3"/>
    <mergeCell ref="C2:C3"/>
    <mergeCell ref="D2:D3"/>
  </mergeCells>
  <printOptions horizontalCentered="1" gridLines="1"/>
  <pageMargins left="0.7" right="0.7" top="0.75" bottom="0.75" header="0" footer="0"/>
  <pageSetup paperSize="5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Ishwar Sharma</cp:lastModifiedBy>
  <dcterms:modified xsi:type="dcterms:W3CDTF">2021-11-01T18:52:27Z</dcterms:modified>
</cp:coreProperties>
</file>